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15" yWindow="315" windowWidth="15690" windowHeight="9480" tabRatio="599" firstSheet="1" activeTab="1"/>
  </bookViews>
  <sheets>
    <sheet name="Mustergeb.-Satzung 30 %" sheetId="1" r:id="rId1"/>
    <sheet name="Abrechnung" sheetId="2" r:id="rId2"/>
  </sheets>
  <calcPr calcId="145621"/>
</workbook>
</file>

<file path=xl/calcChain.xml><?xml version="1.0" encoding="utf-8"?>
<calcChain xmlns="http://schemas.openxmlformats.org/spreadsheetml/2006/main">
  <c r="G24" i="2" l="1"/>
  <c r="N24" i="2"/>
  <c r="N23" i="2"/>
  <c r="M24" i="2"/>
  <c r="M23" i="2"/>
  <c r="N22" i="2"/>
  <c r="M22" i="2"/>
  <c r="L23" i="2"/>
  <c r="L24" i="2"/>
  <c r="L22" i="2"/>
  <c r="E25" i="2"/>
  <c r="E24" i="2"/>
  <c r="E23" i="2"/>
  <c r="E22" i="2"/>
  <c r="D25" i="2"/>
  <c r="D24" i="2"/>
  <c r="D23" i="2"/>
  <c r="D22" i="2"/>
  <c r="C25" i="2"/>
  <c r="C24" i="2"/>
  <c r="C23" i="2"/>
  <c r="C22" i="2"/>
  <c r="N7" i="2"/>
  <c r="N8" i="2"/>
  <c r="N9" i="2"/>
  <c r="N10" i="2"/>
  <c r="N11" i="2"/>
  <c r="N12" i="2"/>
  <c r="N13" i="2"/>
  <c r="N14" i="2"/>
  <c r="N15" i="2"/>
  <c r="N16" i="2"/>
  <c r="K17" i="2"/>
  <c r="N6" i="2"/>
  <c r="P7" i="2"/>
  <c r="P14" i="2"/>
  <c r="P15" i="2"/>
  <c r="O10" i="2"/>
  <c r="O11" i="2"/>
  <c r="O12" i="2"/>
  <c r="O13" i="2"/>
  <c r="O16" i="2"/>
  <c r="H6" i="2"/>
  <c r="J6" i="2"/>
  <c r="M6" i="2"/>
  <c r="L6" i="2"/>
  <c r="H7" i="2"/>
  <c r="J7" i="2"/>
  <c r="M7" i="2"/>
  <c r="L7" i="2"/>
  <c r="H8" i="2"/>
  <c r="J8" i="2"/>
  <c r="M8" i="2"/>
  <c r="L8" i="2"/>
  <c r="G25" i="2"/>
  <c r="H9" i="2"/>
  <c r="J9" i="2"/>
  <c r="M9" i="2"/>
  <c r="L9" i="2"/>
  <c r="F24" i="2"/>
  <c r="H10" i="2"/>
  <c r="J10" i="2"/>
  <c r="M10" i="2"/>
  <c r="L10" i="2"/>
  <c r="G23" i="2"/>
  <c r="H11" i="2"/>
  <c r="J11" i="2"/>
  <c r="M11" i="2"/>
  <c r="L11" i="2"/>
  <c r="H12" i="2"/>
  <c r="J12" i="2"/>
  <c r="M12" i="2"/>
  <c r="P12" i="2"/>
  <c r="L12" i="2"/>
  <c r="G22" i="2"/>
  <c r="H13" i="2"/>
  <c r="J13" i="2"/>
  <c r="M13" i="2"/>
  <c r="P13" i="2"/>
  <c r="L13" i="2"/>
  <c r="H14" i="2"/>
  <c r="J14" i="2"/>
  <c r="M14" i="2"/>
  <c r="O14" i="2"/>
  <c r="L14" i="2"/>
  <c r="H15" i="2"/>
  <c r="J15" i="2"/>
  <c r="M15" i="2"/>
  <c r="L15" i="2"/>
  <c r="H16" i="2"/>
  <c r="J16" i="2"/>
  <c r="L16" i="2"/>
  <c r="O18" i="1"/>
  <c r="L7" i="1"/>
  <c r="L18" i="1"/>
  <c r="L8" i="1"/>
  <c r="L9" i="1"/>
  <c r="L10" i="1"/>
  <c r="L11" i="1"/>
  <c r="L12" i="1"/>
  <c r="L13" i="1"/>
  <c r="L14" i="1"/>
  <c r="L15" i="1"/>
  <c r="L16" i="1"/>
  <c r="L17" i="1"/>
  <c r="F7" i="1"/>
  <c r="M7" i="1"/>
  <c r="F8" i="1"/>
  <c r="M8" i="1"/>
  <c r="N8" i="1"/>
  <c r="F9" i="1"/>
  <c r="M9" i="1"/>
  <c r="N9" i="1"/>
  <c r="F10" i="1"/>
  <c r="M10" i="1"/>
  <c r="N10" i="1"/>
  <c r="F11" i="1"/>
  <c r="M11" i="1"/>
  <c r="N11" i="1"/>
  <c r="F12" i="1"/>
  <c r="M12" i="1"/>
  <c r="N12" i="1"/>
  <c r="F13" i="1"/>
  <c r="M13" i="1"/>
  <c r="N13" i="1"/>
  <c r="F14" i="1"/>
  <c r="M14" i="1"/>
  <c r="N14" i="1"/>
  <c r="F15" i="1"/>
  <c r="M15" i="1"/>
  <c r="N15" i="1"/>
  <c r="F16" i="1"/>
  <c r="M16" i="1"/>
  <c r="N16" i="1"/>
  <c r="F17" i="1"/>
  <c r="M17" i="1"/>
  <c r="N17" i="1"/>
  <c r="K7" i="1"/>
  <c r="K8" i="1"/>
  <c r="K9" i="1"/>
  <c r="K10" i="1"/>
  <c r="K11" i="1"/>
  <c r="K12" i="1"/>
  <c r="K13" i="1"/>
  <c r="K14" i="1"/>
  <c r="K15" i="1"/>
  <c r="K16" i="1"/>
  <c r="K17" i="1"/>
  <c r="K18" i="1"/>
  <c r="C18" i="1"/>
  <c r="M18" i="1"/>
  <c r="N7" i="1"/>
  <c r="N18" i="1"/>
  <c r="F18" i="1"/>
  <c r="F25" i="2"/>
  <c r="F22" i="2"/>
  <c r="P22" i="2"/>
  <c r="F23" i="2"/>
  <c r="P9" i="2"/>
  <c r="O6" i="2"/>
  <c r="P8" i="2"/>
  <c r="M16" i="2"/>
  <c r="P16" i="2"/>
  <c r="L17" i="2"/>
  <c r="N17" i="2"/>
  <c r="O15" i="2"/>
  <c r="P10" i="2"/>
  <c r="P24" i="2"/>
  <c r="O23" i="2"/>
  <c r="O7" i="2"/>
  <c r="P11" i="2"/>
  <c r="P23" i="2"/>
  <c r="O9" i="2"/>
  <c r="O22" i="2"/>
  <c r="O24" i="2"/>
  <c r="O8" i="2"/>
  <c r="M17" i="2"/>
  <c r="P6" i="2"/>
  <c r="P17" i="2"/>
  <c r="O17" i="2"/>
  <c r="P18" i="2"/>
</calcChain>
</file>

<file path=xl/comments1.xml><?xml version="1.0" encoding="utf-8"?>
<comments xmlns="http://schemas.openxmlformats.org/spreadsheetml/2006/main">
  <authors>
    <author>Ein geschätzter Microsoft Office Anwender</author>
  </authors>
  <commentList>
    <comment ref="A2" authorId="0">
      <text>
        <r>
          <rPr>
            <sz val="8"/>
            <color indexed="81"/>
            <rFont val="Tahoma"/>
          </rPr>
          <t xml:space="preserve">Tragen Sie hier bitte den Abrechnungsmonat ein. Für jeden Monat benötigen Sie eine neue Abrechnungstabelle. </t>
        </r>
      </text>
    </comment>
    <comment ref="C4" authorId="0">
      <text>
        <r>
          <rPr>
            <sz val="8"/>
            <color indexed="81"/>
            <rFont val="Tahoma"/>
          </rPr>
          <t xml:space="preserve">Gemäß Ziffer 1 der Kreisrichtlinie legt der Träger der Einrichtung die Höhe des Teilnahmebeitrages durch Beitragssatzung- bzw. Gebührenordnung fest. 
Als Bemessungsgrundlage sind max. 30 % der anerkannten Betriebskosten i. S. von § 24 KiTaG je Platz und Betreuungszeit anzusetzen.
Hier wird  die Höhe der Gebühr bei einem Kostendeckungsbeitrag von 30 % eingetragen. 
 </t>
        </r>
      </text>
    </comment>
    <comment ref="D4" authorId="0">
      <text>
        <r>
          <rPr>
            <sz val="8"/>
            <color indexed="81"/>
            <rFont val="Tahoma"/>
          </rPr>
          <t xml:space="preserve">Dieses Feld ist nur auszufüllen, wenn die Teilnahmegebühr abweichend von Ziffer 1 der  Kreisrichtlinie festgesetzt wurde. 
In diesem Fall liegt der Kostendeckungsbeitrag über 30 % der anerkannten Betriebskosten. 
Tragen Sie hier bitte die tatsächliche Höhe der Teilnahmegebühr ein. </t>
        </r>
      </text>
    </comment>
    <comment ref="E4" authorId="0">
      <text>
        <r>
          <rPr>
            <sz val="8"/>
            <color indexed="81"/>
            <rFont val="Tahoma"/>
          </rPr>
          <t xml:space="preserve">Gemäß Ziffer 1 der Kreisrichtlinie legt der Träger der Einrichtung die Höhe des Teilnahmebeitrages durch Beitragssatzung- bzw. Gebührenordnung fest. 
Als Bemessungsgrundlage sind max. 30 % der anerkannten Betriebskosten i. S. von § 24 KiTaG je Platz und Betreuungszeit anzusetzen.
Hier wird  die Höhe der Gebühr bei einem Kostendeckungsbeitrag von 30 % eingetragen. 
 </t>
        </r>
      </text>
    </comment>
    <comment ref="F4" authorId="0">
      <text>
        <r>
          <rPr>
            <sz val="8"/>
            <color indexed="81"/>
            <rFont val="Tahoma"/>
          </rPr>
          <t xml:space="preserve">Dieses Feld ist nur auszufüllen, wenn die Teilnahmegebühr abweichend von Ziffer 1 der  Kreisrichtlinie festgesetzt wurde. 
In diesem Fall liegt der Kostendeckungsbeitrag über 30 % der anerkannten Betriebskosten. 
Tragen Sie hier bitte die tatsächliche Höhe der Teilnahmegebühr ein. </t>
        </r>
      </text>
    </comment>
    <comment ref="G4" authorId="0">
      <text>
        <r>
          <rPr>
            <sz val="8"/>
            <color indexed="81"/>
            <rFont val="Tahoma"/>
          </rPr>
          <t xml:space="preserve">Die Antragsteller legen bei Ihnen einen Einstufungsbescheid der Wohnortbehörde vor. 
Aus diesem Bescheid können Sie ersehen, um wieviel Prozent sich der Teilnahmebeitrag reduziert. Diesen Prozentsatz tragen Sie bitte hier (ohne das %-Zeichen) ein.  </t>
        </r>
      </text>
    </comment>
    <comment ref="I4" authorId="0">
      <text>
        <r>
          <rPr>
            <sz val="8"/>
            <color indexed="81"/>
            <rFont val="Tahoma"/>
          </rPr>
          <t xml:space="preserve">Werden mehrere Kinder einer Familie gleichzeitig in einer Kindertageseinrichtung betreut, ermäßigt sich der nach der Sozialstaffel zu zahlende Betrag oder die ohne Einkommensprüfung festgesetzte Gebühr gemäß Ziffer 2.4 der Kreisrichtlinie in der Reihenfolge des Alters der beitragspflichtigen Kinder für das 2. Kind um 30 %, für das 3. Kind um 60 % und für jedes weitere Kind um 90 %. 
Tragen Sie hier bitte die von Ihnen gewährte Geschwisterermäßigung (ohne das %-Zeichen) ein. 
 </t>
        </r>
      </text>
    </comment>
    <comment ref="K4" authorId="0">
      <text>
        <r>
          <rPr>
            <sz val="8"/>
            <color indexed="81"/>
            <rFont val="Tahoma"/>
          </rPr>
          <t xml:space="preserve">Werden mehrere Kinder einer Familie gleichzeitig in einer Kindertageseinrichtung betreut, ermäßigt sich der nach der Sozialstaffel zu zahlende Betrag oder die ohne Einkommensprüfung festgesetzte Gebühr gemäß Ziffer 2.4 der Kreisrichtlinie in der Reihenfolge des Alters der beitragspflichtigen Kinder für das 2. Kind um 30 %, für das 3. Kind um 60 % und für jedes weitere Kind um 90 %. 
Tragen Sie hier bitte die von Ihnen gewährte Geschwisterermäßigung (ohne das %-Zeichen) ein. 
 </t>
        </r>
      </text>
    </comment>
  </commentList>
</comments>
</file>

<file path=xl/sharedStrings.xml><?xml version="1.0" encoding="utf-8"?>
<sst xmlns="http://schemas.openxmlformats.org/spreadsheetml/2006/main" count="142" uniqueCount="89">
  <si>
    <t>Abrechnungsmonat:</t>
  </si>
  <si>
    <t>Angaben zur
Geschwister-
ermäßigung</t>
  </si>
  <si>
    <t>Angaben zur einkommens-
bedingten Ermäßigung</t>
  </si>
  <si>
    <t>Angaben zu beiden Ermäßigungsarten</t>
  </si>
  <si>
    <t>September 2002</t>
  </si>
  <si>
    <t>2</t>
  </si>
  <si>
    <t>3</t>
  </si>
  <si>
    <t>4</t>
  </si>
  <si>
    <t>5</t>
  </si>
  <si>
    <t>6</t>
  </si>
  <si>
    <t>7</t>
  </si>
  <si>
    <t>8</t>
  </si>
  <si>
    <t>9</t>
  </si>
  <si>
    <t>10</t>
  </si>
  <si>
    <t>11</t>
  </si>
  <si>
    <t>12</t>
  </si>
  <si>
    <t>13</t>
  </si>
  <si>
    <t>Durch den Kreis zu erstattende Ausfallbeträge</t>
  </si>
  <si>
    <t>Muster 1:
Kostendeckungsgrad: 30 %</t>
  </si>
  <si>
    <r>
      <t>Mtl. zu zahlende Gebühr</t>
    </r>
    <r>
      <rPr>
        <sz val="8"/>
        <rFont val="Tahoma"/>
        <family val="2"/>
      </rPr>
      <t xml:space="preserve">
</t>
    </r>
    <r>
      <rPr>
        <b/>
        <sz val="8"/>
        <rFont val="Tahoma"/>
        <family val="2"/>
      </rPr>
      <t>bei 30 % Kostendeckungsbeitrag gem. Kreisrichtlinie</t>
    </r>
  </si>
  <si>
    <t>Mtl. Zu zahlenden Gebühr
gemäß geltender Gebührensatzung</t>
  </si>
  <si>
    <t>Gewährte
Geschwsiterermäßigung</t>
  </si>
  <si>
    <t>Mtl. zu zahlende Gebühr
gem. Satzung</t>
  </si>
  <si>
    <t>Gewährte Ermäßigung
gem. Einstufungsbescheid
der zuständigen Behörde</t>
  </si>
  <si>
    <t>abweichend v. Ziff. 3.2, Abs. 2, Satz 1
Kreisrichtlinie</t>
  </si>
  <si>
    <t>abweichend v. Ziff. 3.4
Kreisrichtlinie</t>
  </si>
  <si>
    <t>Weitergehende Ermäßigung in
Eigenverantwortung des Trägers</t>
  </si>
  <si>
    <t>Mtl. zu zahlende ermäßigte Gebühr</t>
  </si>
  <si>
    <t>Durch den Kreis zu  erstattende
Geschwisterermäßigung</t>
  </si>
  <si>
    <t>Durch den Kreis zu erstattender
 Ausfall Sozialstaffel</t>
  </si>
  <si>
    <t>Gesamtbetrag der durch den Kreis 
zu erstattende Ausfallbeträge</t>
  </si>
  <si>
    <t>Vom Träger zu tragende Ausfallbeträge
bedingt durch Anwendung
abweichender Regelungen</t>
  </si>
  <si>
    <t>lfd.
Nr.</t>
  </si>
  <si>
    <t>Name, Vorname des Kindes</t>
  </si>
  <si>
    <t>EUR</t>
  </si>
  <si>
    <t>in %</t>
  </si>
  <si>
    <t>b)</t>
  </si>
  <si>
    <t>c)</t>
  </si>
  <si>
    <t>1.</t>
  </si>
  <si>
    <t>2.</t>
  </si>
  <si>
    <t>3.</t>
  </si>
  <si>
    <t>4.</t>
  </si>
  <si>
    <t>5.</t>
  </si>
  <si>
    <t>6.</t>
  </si>
  <si>
    <t>7.</t>
  </si>
  <si>
    <t>8.</t>
  </si>
  <si>
    <t>9.</t>
  </si>
  <si>
    <t>10.</t>
  </si>
  <si>
    <t>11.</t>
  </si>
  <si>
    <t>Gesamt/ Übertrag</t>
  </si>
  <si>
    <t>Abrechnung:</t>
  </si>
  <si>
    <t xml:space="preserve">Gebühr bei 30 % Kostendeckungsbeitrag                      gem. Ziff. 1 Kreisrichtlinie </t>
  </si>
  <si>
    <t>Mtl. zu zahlende Gebühr
gemäß geltender Gebührensatzung</t>
  </si>
  <si>
    <t>Mtl. zu zahlender Elternbeitrag nach Abzug der Ermäßigung</t>
  </si>
  <si>
    <t>Gewährte
Geschwisterermäßigung</t>
  </si>
  <si>
    <t>Mtl. zu zahlender Elternbeitrag
nach Abzug der Geschwisterermäßigung</t>
  </si>
  <si>
    <t>Durch den Kreis zu erstattender
Ausfall Sozialstaffel</t>
  </si>
  <si>
    <t>Durch den Kreis zu erstattende
Geschwisterermäßigung</t>
  </si>
  <si>
    <t xml:space="preserve">                                                                                                                                                                                                                                                               </t>
  </si>
  <si>
    <t>Gesamt</t>
  </si>
  <si>
    <t xml:space="preserve">Wir versichern die Richtigkeit der vorgenannten Angaben. </t>
  </si>
  <si>
    <t>_________________________________</t>
  </si>
  <si>
    <t>__________________________________</t>
  </si>
  <si>
    <t>Ort, Datum</t>
  </si>
  <si>
    <t>einkommensabhängige Ermäßigung</t>
  </si>
  <si>
    <t>Anzahl der Fälle pro Monat</t>
  </si>
  <si>
    <t xml:space="preserve">Ermäßigungsstufe 25% </t>
  </si>
  <si>
    <t xml:space="preserve">Ermäßigungsstufe 100% </t>
  </si>
  <si>
    <t>Ermäßigungsstufe 30%</t>
  </si>
  <si>
    <t>Ermäßigungsstufe 60%</t>
  </si>
  <si>
    <t>Ermäßigungsstufe 90%</t>
  </si>
  <si>
    <t xml:space="preserve">Geschwisterermäßigung </t>
  </si>
  <si>
    <t xml:space="preserve">Ermäßigungsstufe 50% </t>
  </si>
  <si>
    <t xml:space="preserve">Ermäßigungsstufe 75% </t>
  </si>
  <si>
    <t>maximal zumutbarer Betrag</t>
  </si>
  <si>
    <t>Zu erstattender Fehlbetrag aufgrund des maximal zuzumutenden Betrags</t>
  </si>
  <si>
    <t>Zu erstattender Fehlbetrag aufgrund des maximal zuzumutenden Betrags Ü3</t>
  </si>
  <si>
    <t>Zu erstattender Fehlbetrag aufgrund des maximal zuzumutenden Betrags U3</t>
  </si>
  <si>
    <t>Ü 3</t>
  </si>
  <si>
    <t>U 3</t>
  </si>
  <si>
    <t>bitte x</t>
  </si>
  <si>
    <t>14</t>
  </si>
  <si>
    <t>Gesamt vom Kreis zu erstatten</t>
  </si>
  <si>
    <t>Betrag pro Monat U3</t>
  </si>
  <si>
    <t>Betrag pro Monat Ü3</t>
  </si>
  <si>
    <t>davon Ü3 Kinder</t>
  </si>
  <si>
    <t>davon U3 Kinder</t>
  </si>
  <si>
    <t>Stempel und Unterschrift des Trägers</t>
  </si>
  <si>
    <t>ACHTUNG! Es sind nur die gelb makierten Felder von Ihnen auszufüllen. Die restlichen Felder sind mit Formeln hinterlegt und dürfen nicht verändert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</si>
</sst>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88" formatCode="#,##0.00\ &quot;EUR&quot;"/>
    <numFmt numFmtId="189" formatCode="_-* #,##0.00\ [$€]_-;\-* #,##0.00\ [$€]_-;_-* &quot;-&quot;??\ [$€]_-;_-@_-"/>
  </numFmts>
  <fonts count="20" x14ac:knownFonts="1">
    <font>
      <sz val="10"/>
      <name val="Tahoma"/>
    </font>
    <font>
      <sz val="10"/>
      <name val="Tahoma"/>
    </font>
    <font>
      <b/>
      <sz val="8"/>
      <name val="Tahoma"/>
      <family val="2"/>
    </font>
    <font>
      <sz val="8"/>
      <name val="Tahoma"/>
      <family val="2"/>
    </font>
    <font>
      <b/>
      <sz val="10"/>
      <name val="Tahoma"/>
      <family val="2"/>
    </font>
    <font>
      <b/>
      <sz val="12"/>
      <name val="Tahoma"/>
      <family val="2"/>
    </font>
    <font>
      <sz val="20"/>
      <name val="Tahoma"/>
      <family val="2"/>
    </font>
    <font>
      <sz val="8"/>
      <color indexed="81"/>
      <name val="Tahoma"/>
    </font>
    <font>
      <b/>
      <sz val="12"/>
      <name val="Arial"/>
      <family val="2"/>
    </font>
    <font>
      <sz val="12"/>
      <name val="Arial"/>
      <family val="2"/>
    </font>
    <font>
      <b/>
      <sz val="11"/>
      <name val="Arial"/>
      <family val="2"/>
    </font>
    <font>
      <b/>
      <sz val="11"/>
      <name val="Tahoma"/>
      <family val="2"/>
    </font>
    <font>
      <sz val="11"/>
      <name val="Tahoma"/>
      <family val="2"/>
    </font>
    <font>
      <sz val="11"/>
      <name val="Arial"/>
      <family val="2"/>
    </font>
    <font>
      <b/>
      <sz val="13"/>
      <name val="Arial"/>
      <family val="2"/>
    </font>
    <font>
      <sz val="10"/>
      <name val="Arial"/>
      <family val="2"/>
    </font>
    <font>
      <sz val="14"/>
      <name val="Arial"/>
      <family val="2"/>
    </font>
    <font>
      <b/>
      <sz val="11"/>
      <color rgb="FFFF0000"/>
      <name val="Arial"/>
      <family val="2"/>
    </font>
    <font>
      <sz val="11"/>
      <color rgb="FFFF0000"/>
      <name val="Arial"/>
      <family val="2"/>
    </font>
    <font>
      <b/>
      <sz val="12.5"/>
      <color rgb="FFC0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89" fontId="1" fillId="0" borderId="0" applyFont="0" applyFill="0" applyBorder="0" applyAlignment="0" applyProtection="0"/>
  </cellStyleXfs>
  <cellXfs count="101">
    <xf numFmtId="0" fontId="0" fillId="0" borderId="0" xfId="0"/>
    <xf numFmtId="0" fontId="0" fillId="0" borderId="0" xfId="0" applyAlignment="1">
      <alignment vertical="center"/>
    </xf>
    <xf numFmtId="0" fontId="0" fillId="0" borderId="1" xfId="0" applyBorder="1"/>
    <xf numFmtId="188" fontId="0" fillId="0" borderId="1" xfId="0" applyNumberFormat="1" applyBorder="1"/>
    <xf numFmtId="49" fontId="3" fillId="2" borderId="1" xfId="0" applyNumberFormat="1" applyFont="1" applyFill="1" applyBorder="1" applyAlignment="1">
      <alignment horizontal="center" vertical="center" wrapText="1"/>
    </xf>
    <xf numFmtId="49" fontId="3" fillId="0" borderId="0" xfId="0" applyNumberFormat="1" applyFont="1" applyAlignment="1">
      <alignment horizontal="center" vertical="center"/>
    </xf>
    <xf numFmtId="49" fontId="3" fillId="0" borderId="0" xfId="0" applyNumberFormat="1" applyFont="1" applyAlignment="1">
      <alignment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49" fontId="3" fillId="0" borderId="1" xfId="0" applyNumberFormat="1" applyFont="1" applyBorder="1" applyAlignment="1">
      <alignment horizontal="center" textRotation="90"/>
    </xf>
    <xf numFmtId="49" fontId="3" fillId="0" borderId="0" xfId="0" applyNumberFormat="1" applyFont="1" applyAlignment="1">
      <alignment horizontal="center" textRotation="90"/>
    </xf>
    <xf numFmtId="49" fontId="3" fillId="0" borderId="1" xfId="0" applyNumberFormat="1" applyFont="1" applyBorder="1" applyAlignment="1">
      <alignment horizontal="center" textRotation="90" wrapText="1"/>
    </xf>
    <xf numFmtId="0" fontId="3" fillId="0" borderId="0" xfId="0" applyFont="1"/>
    <xf numFmtId="0" fontId="2" fillId="0" borderId="1" xfId="0" applyFont="1" applyBorder="1"/>
    <xf numFmtId="0" fontId="3" fillId="0" borderId="1" xfId="0" applyFont="1" applyBorder="1" applyAlignment="1">
      <alignment horizontal="right"/>
    </xf>
    <xf numFmtId="49" fontId="3" fillId="0" borderId="2" xfId="0" applyNumberFormat="1" applyFont="1" applyBorder="1" applyAlignment="1">
      <alignment horizontal="center"/>
    </xf>
    <xf numFmtId="49" fontId="3" fillId="0" borderId="3" xfId="0" applyNumberFormat="1" applyFont="1" applyBorder="1" applyAlignment="1">
      <alignment horizontal="center" textRotation="90"/>
    </xf>
    <xf numFmtId="4" fontId="0" fillId="0" borderId="1" xfId="0" applyNumberFormat="1" applyBorder="1"/>
    <xf numFmtId="4" fontId="4" fillId="0" borderId="1" xfId="0" applyNumberFormat="1" applyFont="1" applyBorder="1"/>
    <xf numFmtId="49" fontId="5" fillId="0" borderId="3" xfId="0" applyNumberFormat="1" applyFont="1" applyBorder="1" applyAlignment="1">
      <alignment horizontal="center" textRotation="90" wrapText="1"/>
    </xf>
    <xf numFmtId="0" fontId="3" fillId="0" borderId="4" xfId="0" applyFont="1" applyBorder="1"/>
    <xf numFmtId="0" fontId="0" fillId="0" borderId="4" xfId="0" applyBorder="1"/>
    <xf numFmtId="49" fontId="3" fillId="0" borderId="5" xfId="0" applyNumberFormat="1" applyFont="1" applyBorder="1" applyAlignment="1">
      <alignment horizontal="center"/>
    </xf>
    <xf numFmtId="0" fontId="3" fillId="0" borderId="6" xfId="0" applyFont="1" applyBorder="1"/>
    <xf numFmtId="0" fontId="5" fillId="0" borderId="7" xfId="0" applyFont="1" applyBorder="1"/>
    <xf numFmtId="49" fontId="5" fillId="0" borderId="8" xfId="0" applyNumberFormat="1" applyFont="1" applyBorder="1" applyAlignment="1">
      <alignment horizontal="center"/>
    </xf>
    <xf numFmtId="49" fontId="3" fillId="0" borderId="0" xfId="0" applyNumberFormat="1" applyFont="1" applyAlignment="1">
      <alignment horizontal="center" textRotation="90" wrapText="1"/>
    </xf>
    <xf numFmtId="49" fontId="2" fillId="0" borderId="1" xfId="0" applyNumberFormat="1" applyFont="1" applyBorder="1" applyAlignment="1">
      <alignment horizontal="center" textRotation="90" wrapText="1"/>
    </xf>
    <xf numFmtId="4" fontId="6" fillId="0" borderId="1" xfId="0" applyNumberFormat="1" applyFont="1" applyBorder="1"/>
    <xf numFmtId="49" fontId="2" fillId="0" borderId="9" xfId="0" applyNumberFormat="1" applyFont="1" applyBorder="1" applyAlignment="1">
      <alignment horizontal="left" wrapText="1"/>
    </xf>
    <xf numFmtId="49" fontId="2" fillId="0" borderId="10" xfId="0" applyNumberFormat="1" applyFont="1" applyBorder="1" applyAlignment="1">
      <alignment horizontal="left" wrapText="1"/>
    </xf>
    <xf numFmtId="49" fontId="2" fillId="0" borderId="2" xfId="0" applyNumberFormat="1" applyFont="1" applyBorder="1" applyAlignment="1">
      <alignment horizontal="left" wrapText="1"/>
    </xf>
    <xf numFmtId="0" fontId="2" fillId="0" borderId="10" xfId="0" applyFont="1" applyBorder="1" applyAlignment="1">
      <alignment horizontal="centerContinuous" wrapText="1"/>
    </xf>
    <xf numFmtId="0" fontId="2" fillId="0" borderId="2" xfId="0" applyFont="1" applyBorder="1" applyAlignment="1">
      <alignment horizontal="centerContinuous" wrapText="1"/>
    </xf>
    <xf numFmtId="0" fontId="2" fillId="0" borderId="9"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centerContinuous" wrapText="1"/>
    </xf>
    <xf numFmtId="0" fontId="2" fillId="0" borderId="1" xfId="0" applyFont="1" applyBorder="1" applyAlignment="1">
      <alignment horizontal="centerContinuous"/>
    </xf>
    <xf numFmtId="49" fontId="9" fillId="0" borderId="0" xfId="0" applyNumberFormat="1"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17" fontId="9" fillId="0" borderId="0" xfId="0" applyNumberFormat="1" applyFont="1" applyFill="1" applyBorder="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center" vertical="center" textRotation="90"/>
    </xf>
    <xf numFmtId="0" fontId="9" fillId="0" borderId="0" xfId="0" applyFont="1" applyAlignment="1">
      <alignment horizontal="center" vertical="center"/>
    </xf>
    <xf numFmtId="0" fontId="8" fillId="0" borderId="0" xfId="0" applyFont="1" applyAlignment="1">
      <alignment vertical="center"/>
    </xf>
    <xf numFmtId="0" fontId="9" fillId="0" borderId="11" xfId="0" applyFont="1" applyBorder="1" applyAlignment="1">
      <alignment vertical="center"/>
    </xf>
    <xf numFmtId="9" fontId="9" fillId="0" borderId="11" xfId="0" applyNumberFormat="1" applyFont="1" applyBorder="1" applyAlignment="1">
      <alignment horizontal="left" vertical="center"/>
    </xf>
    <xf numFmtId="49" fontId="10" fillId="0" borderId="1" xfId="0" quotePrefix="1" applyNumberFormat="1" applyFont="1" applyBorder="1" applyAlignment="1">
      <alignment horizontal="center" textRotation="90" wrapText="1"/>
    </xf>
    <xf numFmtId="49" fontId="10" fillId="0" borderId="1" xfId="0" applyNumberFormat="1" applyFont="1" applyBorder="1" applyAlignment="1">
      <alignment horizontal="center" textRotation="90" wrapText="1"/>
    </xf>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49" fontId="10" fillId="3" borderId="1" xfId="0" applyNumberFormat="1" applyFont="1" applyFill="1" applyBorder="1" applyAlignment="1">
      <alignment horizontal="center" vertical="center"/>
    </xf>
    <xf numFmtId="49" fontId="17" fillId="5" borderId="1" xfId="0" applyNumberFormat="1" applyFont="1" applyFill="1" applyBorder="1" applyAlignment="1">
      <alignment horizontal="left" vertical="center"/>
    </xf>
    <xf numFmtId="0" fontId="10" fillId="0" borderId="1" xfId="0" applyFont="1" applyBorder="1" applyAlignment="1">
      <alignment horizontal="right" vertical="center"/>
    </xf>
    <xf numFmtId="4" fontId="13" fillId="5" borderId="1" xfId="0" applyNumberFormat="1" applyFont="1" applyFill="1" applyBorder="1" applyAlignment="1">
      <alignment horizontal="right" vertical="center"/>
    </xf>
    <xf numFmtId="4" fontId="13" fillId="0" borderId="1" xfId="0" applyNumberFormat="1" applyFont="1" applyBorder="1" applyAlignment="1">
      <alignment horizontal="right" vertical="center"/>
    </xf>
    <xf numFmtId="0" fontId="13" fillId="5" borderId="1" xfId="0" applyFont="1" applyFill="1" applyBorder="1" applyAlignment="1">
      <alignment horizontal="right" vertical="center"/>
    </xf>
    <xf numFmtId="4" fontId="13" fillId="3" borderId="1" xfId="0" applyNumberFormat="1" applyFont="1" applyFill="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vertical="center"/>
    </xf>
    <xf numFmtId="4" fontId="10" fillId="0" borderId="0" xfId="0" applyNumberFormat="1" applyFont="1" applyBorder="1" applyAlignment="1">
      <alignment vertical="center"/>
    </xf>
    <xf numFmtId="0" fontId="13" fillId="0" borderId="0" xfId="0" applyFont="1" applyBorder="1" applyAlignment="1">
      <alignment horizontal="center" vertical="center"/>
    </xf>
    <xf numFmtId="4" fontId="13" fillId="0" borderId="0" xfId="0" applyNumberFormat="1" applyFont="1" applyBorder="1" applyAlignment="1">
      <alignment vertical="center"/>
    </xf>
    <xf numFmtId="0" fontId="10" fillId="4" borderId="1" xfId="0" applyFont="1" applyFill="1" applyBorder="1" applyAlignment="1">
      <alignment horizontal="right" vertical="center"/>
    </xf>
    <xf numFmtId="4" fontId="13" fillId="4" borderId="1" xfId="0" applyNumberFormat="1" applyFont="1" applyFill="1" applyBorder="1" applyAlignment="1">
      <alignment vertical="center"/>
    </xf>
    <xf numFmtId="4" fontId="10" fillId="4" borderId="1" xfId="0" applyNumberFormat="1" applyFont="1" applyFill="1" applyBorder="1" applyAlignment="1">
      <alignment vertical="center"/>
    </xf>
    <xf numFmtId="0" fontId="13" fillId="5" borderId="1" xfId="0" applyFont="1" applyFill="1" applyBorder="1" applyAlignment="1">
      <alignment horizontal="left" vertical="center"/>
    </xf>
    <xf numFmtId="0" fontId="13" fillId="5" borderId="1" xfId="0" applyNumberFormat="1" applyFont="1" applyFill="1" applyBorder="1" applyAlignment="1">
      <alignment horizontal="center" vertical="center"/>
    </xf>
    <xf numFmtId="4" fontId="8" fillId="4" borderId="1" xfId="0" applyNumberFormat="1" applyFont="1" applyFill="1" applyBorder="1" applyAlignment="1">
      <alignment horizontal="right" vertical="center"/>
    </xf>
    <xf numFmtId="0" fontId="10" fillId="0" borderId="1" xfId="0" applyFont="1" applyBorder="1" applyAlignment="1">
      <alignment horizontal="center" vertical="center" wrapText="1"/>
    </xf>
    <xf numFmtId="0" fontId="13" fillId="0" borderId="1" xfId="0" applyFont="1" applyBorder="1" applyAlignment="1">
      <alignment horizontal="right" vertical="center"/>
    </xf>
    <xf numFmtId="8" fontId="13" fillId="3" borderId="1" xfId="0" applyNumberFormat="1" applyFont="1" applyFill="1" applyBorder="1" applyAlignment="1">
      <alignment horizontal="right" vertical="center"/>
    </xf>
    <xf numFmtId="17" fontId="18" fillId="5" borderId="1" xfId="0" applyNumberFormat="1" applyFont="1" applyFill="1" applyBorder="1" applyAlignment="1">
      <alignment horizontal="left" vertical="center"/>
    </xf>
    <xf numFmtId="49" fontId="8" fillId="0" borderId="0" xfId="0" quotePrefix="1" applyNumberFormat="1" applyFont="1" applyBorder="1" applyAlignment="1">
      <alignment horizontal="center" textRotation="90" wrapText="1"/>
    </xf>
    <xf numFmtId="0" fontId="14"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19" fillId="0" borderId="0" xfId="0" applyFont="1" applyAlignment="1">
      <alignment horizontal="center" vertical="center"/>
    </xf>
    <xf numFmtId="9" fontId="13" fillId="0" borderId="1" xfId="0" applyNumberFormat="1" applyFont="1" applyBorder="1" applyAlignment="1">
      <alignment horizontal="left" vertical="center"/>
    </xf>
    <xf numFmtId="0" fontId="13" fillId="0" borderId="1" xfId="0" applyFont="1" applyBorder="1" applyAlignment="1">
      <alignment horizontal="center" vertical="center"/>
    </xf>
    <xf numFmtId="0" fontId="10" fillId="6" borderId="1" xfId="0" applyFont="1" applyFill="1" applyBorder="1" applyAlignment="1">
      <alignment horizontal="center" vertical="center"/>
    </xf>
    <xf numFmtId="4" fontId="8" fillId="4" borderId="1" xfId="0" applyNumberFormat="1" applyFont="1" applyFill="1" applyBorder="1" applyAlignment="1">
      <alignment horizontal="right" vertical="center"/>
    </xf>
    <xf numFmtId="0" fontId="10" fillId="0" borderId="1" xfId="0" applyFont="1" applyBorder="1" applyAlignment="1">
      <alignment horizontal="left" vertical="center"/>
    </xf>
    <xf numFmtId="0" fontId="12" fillId="0" borderId="1" xfId="0" applyFont="1" applyBorder="1" applyAlignment="1">
      <alignment horizontal="left" vertical="center"/>
    </xf>
    <xf numFmtId="49" fontId="10" fillId="0" borderId="1" xfId="0" applyNumberFormat="1" applyFont="1" applyBorder="1" applyAlignment="1">
      <alignment horizontal="center" vertical="center"/>
    </xf>
    <xf numFmtId="0" fontId="11" fillId="0" borderId="1" xfId="0" applyFont="1" applyBorder="1" applyAlignment="1">
      <alignment horizontal="center" vertical="center"/>
    </xf>
    <xf numFmtId="49" fontId="10" fillId="0" borderId="1" xfId="0" applyNumberFormat="1" applyFont="1" applyBorder="1" applyAlignment="1">
      <alignment horizontal="center" vertical="center" textRotation="90"/>
    </xf>
    <xf numFmtId="0" fontId="11" fillId="0" borderId="1" xfId="0" applyFont="1" applyBorder="1" applyAlignment="1">
      <alignment horizontal="center" vertical="center" textRotation="90"/>
    </xf>
    <xf numFmtId="0" fontId="10" fillId="7" borderId="1" xfId="0" applyFont="1" applyFill="1" applyBorder="1" applyAlignment="1">
      <alignment horizontal="center" vertical="center"/>
    </xf>
    <xf numFmtId="0" fontId="12" fillId="7" borderId="1" xfId="0" applyFont="1" applyFill="1" applyBorder="1" applyAlignment="1">
      <alignment vertical="center"/>
    </xf>
  </cellXfs>
  <cellStyles count="2">
    <cellStyle name="Euro" xfId="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66675</xdr:rowOff>
    </xdr:from>
    <xdr:to>
      <xdr:col>8</xdr:col>
      <xdr:colOff>0</xdr:colOff>
      <xdr:row>6</xdr:row>
      <xdr:rowOff>180975</xdr:rowOff>
    </xdr:to>
    <xdr:sp macro="" textlink="">
      <xdr:nvSpPr>
        <xdr:cNvPr id="8311" name="Zeichnung 1"/>
        <xdr:cNvSpPr>
          <a:spLocks/>
        </xdr:cNvSpPr>
      </xdr:nvSpPr>
      <xdr:spPr bwMode="auto">
        <a:xfrm>
          <a:off x="5334000" y="3448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7</xdr:row>
      <xdr:rowOff>66675</xdr:rowOff>
    </xdr:from>
    <xdr:to>
      <xdr:col>8</xdr:col>
      <xdr:colOff>0</xdr:colOff>
      <xdr:row>7</xdr:row>
      <xdr:rowOff>180975</xdr:rowOff>
    </xdr:to>
    <xdr:sp macro="" textlink="">
      <xdr:nvSpPr>
        <xdr:cNvPr id="8312" name="Zeichnung 2"/>
        <xdr:cNvSpPr>
          <a:spLocks/>
        </xdr:cNvSpPr>
      </xdr:nvSpPr>
      <xdr:spPr bwMode="auto">
        <a:xfrm>
          <a:off x="5334000" y="3676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8</xdr:row>
      <xdr:rowOff>66675</xdr:rowOff>
    </xdr:from>
    <xdr:to>
      <xdr:col>8</xdr:col>
      <xdr:colOff>0</xdr:colOff>
      <xdr:row>8</xdr:row>
      <xdr:rowOff>180975</xdr:rowOff>
    </xdr:to>
    <xdr:sp macro="" textlink="">
      <xdr:nvSpPr>
        <xdr:cNvPr id="8313" name="Zeichnung 3"/>
        <xdr:cNvSpPr>
          <a:spLocks/>
        </xdr:cNvSpPr>
      </xdr:nvSpPr>
      <xdr:spPr bwMode="auto">
        <a:xfrm>
          <a:off x="5334000" y="39052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9</xdr:row>
      <xdr:rowOff>66675</xdr:rowOff>
    </xdr:from>
    <xdr:to>
      <xdr:col>8</xdr:col>
      <xdr:colOff>0</xdr:colOff>
      <xdr:row>9</xdr:row>
      <xdr:rowOff>180975</xdr:rowOff>
    </xdr:to>
    <xdr:sp macro="" textlink="">
      <xdr:nvSpPr>
        <xdr:cNvPr id="8314" name="Zeichnung 4"/>
        <xdr:cNvSpPr>
          <a:spLocks/>
        </xdr:cNvSpPr>
      </xdr:nvSpPr>
      <xdr:spPr bwMode="auto">
        <a:xfrm>
          <a:off x="5334000" y="41338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10</xdr:row>
      <xdr:rowOff>66675</xdr:rowOff>
    </xdr:from>
    <xdr:to>
      <xdr:col>8</xdr:col>
      <xdr:colOff>0</xdr:colOff>
      <xdr:row>10</xdr:row>
      <xdr:rowOff>180975</xdr:rowOff>
    </xdr:to>
    <xdr:sp macro="" textlink="">
      <xdr:nvSpPr>
        <xdr:cNvPr id="8315" name="Zeichnung 5"/>
        <xdr:cNvSpPr>
          <a:spLocks/>
        </xdr:cNvSpPr>
      </xdr:nvSpPr>
      <xdr:spPr bwMode="auto">
        <a:xfrm>
          <a:off x="5334000" y="43624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11</xdr:row>
      <xdr:rowOff>66675</xdr:rowOff>
    </xdr:from>
    <xdr:to>
      <xdr:col>8</xdr:col>
      <xdr:colOff>0</xdr:colOff>
      <xdr:row>11</xdr:row>
      <xdr:rowOff>180975</xdr:rowOff>
    </xdr:to>
    <xdr:sp macro="" textlink="">
      <xdr:nvSpPr>
        <xdr:cNvPr id="8316" name="Zeichnung 6"/>
        <xdr:cNvSpPr>
          <a:spLocks/>
        </xdr:cNvSpPr>
      </xdr:nvSpPr>
      <xdr:spPr bwMode="auto">
        <a:xfrm>
          <a:off x="5334000" y="4591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12</xdr:row>
      <xdr:rowOff>66675</xdr:rowOff>
    </xdr:from>
    <xdr:to>
      <xdr:col>8</xdr:col>
      <xdr:colOff>0</xdr:colOff>
      <xdr:row>12</xdr:row>
      <xdr:rowOff>180975</xdr:rowOff>
    </xdr:to>
    <xdr:sp macro="" textlink="">
      <xdr:nvSpPr>
        <xdr:cNvPr id="8317" name="Zeichnung 7"/>
        <xdr:cNvSpPr>
          <a:spLocks/>
        </xdr:cNvSpPr>
      </xdr:nvSpPr>
      <xdr:spPr bwMode="auto">
        <a:xfrm>
          <a:off x="5334000" y="4819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13</xdr:row>
      <xdr:rowOff>66675</xdr:rowOff>
    </xdr:from>
    <xdr:to>
      <xdr:col>8</xdr:col>
      <xdr:colOff>0</xdr:colOff>
      <xdr:row>13</xdr:row>
      <xdr:rowOff>180975</xdr:rowOff>
    </xdr:to>
    <xdr:sp macro="" textlink="">
      <xdr:nvSpPr>
        <xdr:cNvPr id="8318" name="Zeichnung 8"/>
        <xdr:cNvSpPr>
          <a:spLocks/>
        </xdr:cNvSpPr>
      </xdr:nvSpPr>
      <xdr:spPr bwMode="auto">
        <a:xfrm>
          <a:off x="5334000" y="50482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14</xdr:row>
      <xdr:rowOff>66675</xdr:rowOff>
    </xdr:from>
    <xdr:to>
      <xdr:col>8</xdr:col>
      <xdr:colOff>0</xdr:colOff>
      <xdr:row>14</xdr:row>
      <xdr:rowOff>180975</xdr:rowOff>
    </xdr:to>
    <xdr:sp macro="" textlink="">
      <xdr:nvSpPr>
        <xdr:cNvPr id="8319" name="Zeichnung 9"/>
        <xdr:cNvSpPr>
          <a:spLocks/>
        </xdr:cNvSpPr>
      </xdr:nvSpPr>
      <xdr:spPr bwMode="auto">
        <a:xfrm>
          <a:off x="5334000" y="52768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15</xdr:row>
      <xdr:rowOff>66675</xdr:rowOff>
    </xdr:from>
    <xdr:to>
      <xdr:col>8</xdr:col>
      <xdr:colOff>0</xdr:colOff>
      <xdr:row>15</xdr:row>
      <xdr:rowOff>180975</xdr:rowOff>
    </xdr:to>
    <xdr:sp macro="" textlink="">
      <xdr:nvSpPr>
        <xdr:cNvPr id="8320" name="Zeichnung 10"/>
        <xdr:cNvSpPr>
          <a:spLocks/>
        </xdr:cNvSpPr>
      </xdr:nvSpPr>
      <xdr:spPr bwMode="auto">
        <a:xfrm>
          <a:off x="5334000" y="55054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16</xdr:row>
      <xdr:rowOff>66675</xdr:rowOff>
    </xdr:from>
    <xdr:to>
      <xdr:col>8</xdr:col>
      <xdr:colOff>0</xdr:colOff>
      <xdr:row>16</xdr:row>
      <xdr:rowOff>180975</xdr:rowOff>
    </xdr:to>
    <xdr:sp macro="" textlink="">
      <xdr:nvSpPr>
        <xdr:cNvPr id="8321" name="Zeichnung 11"/>
        <xdr:cNvSpPr>
          <a:spLocks/>
        </xdr:cNvSpPr>
      </xdr:nvSpPr>
      <xdr:spPr bwMode="auto">
        <a:xfrm>
          <a:off x="5334000" y="5734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0</xdr:colOff>
      <xdr:row>17</xdr:row>
      <xdr:rowOff>66675</xdr:rowOff>
    </xdr:from>
    <xdr:to>
      <xdr:col>8</xdr:col>
      <xdr:colOff>0</xdr:colOff>
      <xdr:row>17</xdr:row>
      <xdr:rowOff>180975</xdr:rowOff>
    </xdr:to>
    <xdr:sp macro="" textlink="">
      <xdr:nvSpPr>
        <xdr:cNvPr id="8322" name="Zeichnung 12"/>
        <xdr:cNvSpPr>
          <a:spLocks/>
        </xdr:cNvSpPr>
      </xdr:nvSpPr>
      <xdr:spPr bwMode="auto">
        <a:xfrm>
          <a:off x="5334000" y="5962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6</xdr:row>
      <xdr:rowOff>66675</xdr:rowOff>
    </xdr:from>
    <xdr:to>
      <xdr:col>8</xdr:col>
      <xdr:colOff>257175</xdr:colOff>
      <xdr:row>6</xdr:row>
      <xdr:rowOff>180975</xdr:rowOff>
    </xdr:to>
    <xdr:sp macro="" textlink="">
      <xdr:nvSpPr>
        <xdr:cNvPr id="8323" name="Zeichnung 13"/>
        <xdr:cNvSpPr>
          <a:spLocks/>
        </xdr:cNvSpPr>
      </xdr:nvSpPr>
      <xdr:spPr bwMode="auto">
        <a:xfrm>
          <a:off x="5438775" y="3448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7</xdr:row>
      <xdr:rowOff>66675</xdr:rowOff>
    </xdr:from>
    <xdr:to>
      <xdr:col>8</xdr:col>
      <xdr:colOff>257175</xdr:colOff>
      <xdr:row>7</xdr:row>
      <xdr:rowOff>180975</xdr:rowOff>
    </xdr:to>
    <xdr:sp macro="" textlink="">
      <xdr:nvSpPr>
        <xdr:cNvPr id="8324" name="Zeichnung 14"/>
        <xdr:cNvSpPr>
          <a:spLocks/>
        </xdr:cNvSpPr>
      </xdr:nvSpPr>
      <xdr:spPr bwMode="auto">
        <a:xfrm>
          <a:off x="5438775" y="3676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8</xdr:row>
      <xdr:rowOff>66675</xdr:rowOff>
    </xdr:from>
    <xdr:to>
      <xdr:col>8</xdr:col>
      <xdr:colOff>257175</xdr:colOff>
      <xdr:row>8</xdr:row>
      <xdr:rowOff>180975</xdr:rowOff>
    </xdr:to>
    <xdr:sp macro="" textlink="">
      <xdr:nvSpPr>
        <xdr:cNvPr id="8325" name="Zeichnung 15"/>
        <xdr:cNvSpPr>
          <a:spLocks/>
        </xdr:cNvSpPr>
      </xdr:nvSpPr>
      <xdr:spPr bwMode="auto">
        <a:xfrm>
          <a:off x="5438775" y="3905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9</xdr:row>
      <xdr:rowOff>66675</xdr:rowOff>
    </xdr:from>
    <xdr:to>
      <xdr:col>8</xdr:col>
      <xdr:colOff>257175</xdr:colOff>
      <xdr:row>9</xdr:row>
      <xdr:rowOff>180975</xdr:rowOff>
    </xdr:to>
    <xdr:sp macro="" textlink="">
      <xdr:nvSpPr>
        <xdr:cNvPr id="8326" name="Zeichnung 16"/>
        <xdr:cNvSpPr>
          <a:spLocks/>
        </xdr:cNvSpPr>
      </xdr:nvSpPr>
      <xdr:spPr bwMode="auto">
        <a:xfrm>
          <a:off x="5438775" y="4133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10</xdr:row>
      <xdr:rowOff>66675</xdr:rowOff>
    </xdr:from>
    <xdr:to>
      <xdr:col>8</xdr:col>
      <xdr:colOff>257175</xdr:colOff>
      <xdr:row>10</xdr:row>
      <xdr:rowOff>180975</xdr:rowOff>
    </xdr:to>
    <xdr:sp macro="" textlink="">
      <xdr:nvSpPr>
        <xdr:cNvPr id="8327" name="Zeichnung 17"/>
        <xdr:cNvSpPr>
          <a:spLocks/>
        </xdr:cNvSpPr>
      </xdr:nvSpPr>
      <xdr:spPr bwMode="auto">
        <a:xfrm>
          <a:off x="5438775" y="4362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11</xdr:row>
      <xdr:rowOff>66675</xdr:rowOff>
    </xdr:from>
    <xdr:to>
      <xdr:col>8</xdr:col>
      <xdr:colOff>257175</xdr:colOff>
      <xdr:row>11</xdr:row>
      <xdr:rowOff>180975</xdr:rowOff>
    </xdr:to>
    <xdr:sp macro="" textlink="">
      <xdr:nvSpPr>
        <xdr:cNvPr id="8328" name="Zeichnung 18"/>
        <xdr:cNvSpPr>
          <a:spLocks/>
        </xdr:cNvSpPr>
      </xdr:nvSpPr>
      <xdr:spPr bwMode="auto">
        <a:xfrm>
          <a:off x="5438775" y="4591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12</xdr:row>
      <xdr:rowOff>66675</xdr:rowOff>
    </xdr:from>
    <xdr:to>
      <xdr:col>8</xdr:col>
      <xdr:colOff>257175</xdr:colOff>
      <xdr:row>12</xdr:row>
      <xdr:rowOff>180975</xdr:rowOff>
    </xdr:to>
    <xdr:sp macro="" textlink="">
      <xdr:nvSpPr>
        <xdr:cNvPr id="8329" name="Zeichnung 19"/>
        <xdr:cNvSpPr>
          <a:spLocks/>
        </xdr:cNvSpPr>
      </xdr:nvSpPr>
      <xdr:spPr bwMode="auto">
        <a:xfrm>
          <a:off x="5438775" y="4819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13</xdr:row>
      <xdr:rowOff>66675</xdr:rowOff>
    </xdr:from>
    <xdr:to>
      <xdr:col>8</xdr:col>
      <xdr:colOff>257175</xdr:colOff>
      <xdr:row>13</xdr:row>
      <xdr:rowOff>180975</xdr:rowOff>
    </xdr:to>
    <xdr:sp macro="" textlink="">
      <xdr:nvSpPr>
        <xdr:cNvPr id="8330" name="Zeichnung 20"/>
        <xdr:cNvSpPr>
          <a:spLocks/>
        </xdr:cNvSpPr>
      </xdr:nvSpPr>
      <xdr:spPr bwMode="auto">
        <a:xfrm>
          <a:off x="5438775" y="5048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14</xdr:row>
      <xdr:rowOff>66675</xdr:rowOff>
    </xdr:from>
    <xdr:to>
      <xdr:col>8</xdr:col>
      <xdr:colOff>257175</xdr:colOff>
      <xdr:row>14</xdr:row>
      <xdr:rowOff>180975</xdr:rowOff>
    </xdr:to>
    <xdr:sp macro="" textlink="">
      <xdr:nvSpPr>
        <xdr:cNvPr id="8331" name="Zeichnung 21"/>
        <xdr:cNvSpPr>
          <a:spLocks/>
        </xdr:cNvSpPr>
      </xdr:nvSpPr>
      <xdr:spPr bwMode="auto">
        <a:xfrm>
          <a:off x="5438775" y="5276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15</xdr:row>
      <xdr:rowOff>66675</xdr:rowOff>
    </xdr:from>
    <xdr:to>
      <xdr:col>8</xdr:col>
      <xdr:colOff>257175</xdr:colOff>
      <xdr:row>15</xdr:row>
      <xdr:rowOff>180975</xdr:rowOff>
    </xdr:to>
    <xdr:sp macro="" textlink="">
      <xdr:nvSpPr>
        <xdr:cNvPr id="8332" name="Zeichnung 22"/>
        <xdr:cNvSpPr>
          <a:spLocks/>
        </xdr:cNvSpPr>
      </xdr:nvSpPr>
      <xdr:spPr bwMode="auto">
        <a:xfrm>
          <a:off x="5438775" y="5505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16</xdr:row>
      <xdr:rowOff>66675</xdr:rowOff>
    </xdr:from>
    <xdr:to>
      <xdr:col>8</xdr:col>
      <xdr:colOff>257175</xdr:colOff>
      <xdr:row>16</xdr:row>
      <xdr:rowOff>180975</xdr:rowOff>
    </xdr:to>
    <xdr:sp macro="" textlink="">
      <xdr:nvSpPr>
        <xdr:cNvPr id="8333" name="Zeichnung 23"/>
        <xdr:cNvSpPr>
          <a:spLocks/>
        </xdr:cNvSpPr>
      </xdr:nvSpPr>
      <xdr:spPr bwMode="auto">
        <a:xfrm>
          <a:off x="5438775" y="5734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6</xdr:row>
      <xdr:rowOff>66675</xdr:rowOff>
    </xdr:from>
    <xdr:to>
      <xdr:col>9</xdr:col>
      <xdr:colOff>0</xdr:colOff>
      <xdr:row>6</xdr:row>
      <xdr:rowOff>180975</xdr:rowOff>
    </xdr:to>
    <xdr:sp macro="" textlink="">
      <xdr:nvSpPr>
        <xdr:cNvPr id="8334" name="Zeichnung 25"/>
        <xdr:cNvSpPr>
          <a:spLocks/>
        </xdr:cNvSpPr>
      </xdr:nvSpPr>
      <xdr:spPr bwMode="auto">
        <a:xfrm>
          <a:off x="5686425" y="3448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7</xdr:row>
      <xdr:rowOff>66675</xdr:rowOff>
    </xdr:from>
    <xdr:to>
      <xdr:col>9</xdr:col>
      <xdr:colOff>0</xdr:colOff>
      <xdr:row>7</xdr:row>
      <xdr:rowOff>180975</xdr:rowOff>
    </xdr:to>
    <xdr:sp macro="" textlink="">
      <xdr:nvSpPr>
        <xdr:cNvPr id="8335" name="Zeichnung 26"/>
        <xdr:cNvSpPr>
          <a:spLocks/>
        </xdr:cNvSpPr>
      </xdr:nvSpPr>
      <xdr:spPr bwMode="auto">
        <a:xfrm>
          <a:off x="5686425" y="3676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8</xdr:row>
      <xdr:rowOff>66675</xdr:rowOff>
    </xdr:from>
    <xdr:to>
      <xdr:col>9</xdr:col>
      <xdr:colOff>0</xdr:colOff>
      <xdr:row>8</xdr:row>
      <xdr:rowOff>180975</xdr:rowOff>
    </xdr:to>
    <xdr:sp macro="" textlink="">
      <xdr:nvSpPr>
        <xdr:cNvPr id="8336" name="Zeichnung 27"/>
        <xdr:cNvSpPr>
          <a:spLocks/>
        </xdr:cNvSpPr>
      </xdr:nvSpPr>
      <xdr:spPr bwMode="auto">
        <a:xfrm>
          <a:off x="5686425" y="39052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9</xdr:row>
      <xdr:rowOff>66675</xdr:rowOff>
    </xdr:from>
    <xdr:to>
      <xdr:col>9</xdr:col>
      <xdr:colOff>0</xdr:colOff>
      <xdr:row>9</xdr:row>
      <xdr:rowOff>180975</xdr:rowOff>
    </xdr:to>
    <xdr:sp macro="" textlink="">
      <xdr:nvSpPr>
        <xdr:cNvPr id="8337" name="Zeichnung 28"/>
        <xdr:cNvSpPr>
          <a:spLocks/>
        </xdr:cNvSpPr>
      </xdr:nvSpPr>
      <xdr:spPr bwMode="auto">
        <a:xfrm>
          <a:off x="5686425" y="41338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10</xdr:row>
      <xdr:rowOff>66675</xdr:rowOff>
    </xdr:from>
    <xdr:to>
      <xdr:col>9</xdr:col>
      <xdr:colOff>0</xdr:colOff>
      <xdr:row>10</xdr:row>
      <xdr:rowOff>180975</xdr:rowOff>
    </xdr:to>
    <xdr:sp macro="" textlink="">
      <xdr:nvSpPr>
        <xdr:cNvPr id="8338" name="Zeichnung 29"/>
        <xdr:cNvSpPr>
          <a:spLocks/>
        </xdr:cNvSpPr>
      </xdr:nvSpPr>
      <xdr:spPr bwMode="auto">
        <a:xfrm>
          <a:off x="5686425" y="43624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11</xdr:row>
      <xdr:rowOff>66675</xdr:rowOff>
    </xdr:from>
    <xdr:to>
      <xdr:col>9</xdr:col>
      <xdr:colOff>0</xdr:colOff>
      <xdr:row>11</xdr:row>
      <xdr:rowOff>180975</xdr:rowOff>
    </xdr:to>
    <xdr:sp macro="" textlink="">
      <xdr:nvSpPr>
        <xdr:cNvPr id="8339" name="Zeichnung 30"/>
        <xdr:cNvSpPr>
          <a:spLocks/>
        </xdr:cNvSpPr>
      </xdr:nvSpPr>
      <xdr:spPr bwMode="auto">
        <a:xfrm>
          <a:off x="5686425" y="4591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12</xdr:row>
      <xdr:rowOff>66675</xdr:rowOff>
    </xdr:from>
    <xdr:to>
      <xdr:col>9</xdr:col>
      <xdr:colOff>0</xdr:colOff>
      <xdr:row>12</xdr:row>
      <xdr:rowOff>180975</xdr:rowOff>
    </xdr:to>
    <xdr:sp macro="" textlink="">
      <xdr:nvSpPr>
        <xdr:cNvPr id="8340" name="Zeichnung 31"/>
        <xdr:cNvSpPr>
          <a:spLocks/>
        </xdr:cNvSpPr>
      </xdr:nvSpPr>
      <xdr:spPr bwMode="auto">
        <a:xfrm>
          <a:off x="5686425" y="4819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13</xdr:row>
      <xdr:rowOff>66675</xdr:rowOff>
    </xdr:from>
    <xdr:to>
      <xdr:col>9</xdr:col>
      <xdr:colOff>0</xdr:colOff>
      <xdr:row>13</xdr:row>
      <xdr:rowOff>180975</xdr:rowOff>
    </xdr:to>
    <xdr:sp macro="" textlink="">
      <xdr:nvSpPr>
        <xdr:cNvPr id="8341" name="Zeichnung 32"/>
        <xdr:cNvSpPr>
          <a:spLocks/>
        </xdr:cNvSpPr>
      </xdr:nvSpPr>
      <xdr:spPr bwMode="auto">
        <a:xfrm>
          <a:off x="5686425" y="50482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14</xdr:row>
      <xdr:rowOff>66675</xdr:rowOff>
    </xdr:from>
    <xdr:to>
      <xdr:col>9</xdr:col>
      <xdr:colOff>0</xdr:colOff>
      <xdr:row>14</xdr:row>
      <xdr:rowOff>180975</xdr:rowOff>
    </xdr:to>
    <xdr:sp macro="" textlink="">
      <xdr:nvSpPr>
        <xdr:cNvPr id="8342" name="Zeichnung 33"/>
        <xdr:cNvSpPr>
          <a:spLocks/>
        </xdr:cNvSpPr>
      </xdr:nvSpPr>
      <xdr:spPr bwMode="auto">
        <a:xfrm>
          <a:off x="5686425" y="52768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15</xdr:row>
      <xdr:rowOff>66675</xdr:rowOff>
    </xdr:from>
    <xdr:to>
      <xdr:col>9</xdr:col>
      <xdr:colOff>0</xdr:colOff>
      <xdr:row>15</xdr:row>
      <xdr:rowOff>180975</xdr:rowOff>
    </xdr:to>
    <xdr:sp macro="" textlink="">
      <xdr:nvSpPr>
        <xdr:cNvPr id="8343" name="Zeichnung 34"/>
        <xdr:cNvSpPr>
          <a:spLocks/>
        </xdr:cNvSpPr>
      </xdr:nvSpPr>
      <xdr:spPr bwMode="auto">
        <a:xfrm>
          <a:off x="5686425" y="55054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16</xdr:row>
      <xdr:rowOff>66675</xdr:rowOff>
    </xdr:from>
    <xdr:to>
      <xdr:col>9</xdr:col>
      <xdr:colOff>0</xdr:colOff>
      <xdr:row>16</xdr:row>
      <xdr:rowOff>180975</xdr:rowOff>
    </xdr:to>
    <xdr:sp macro="" textlink="">
      <xdr:nvSpPr>
        <xdr:cNvPr id="8344" name="Zeichnung 35"/>
        <xdr:cNvSpPr>
          <a:spLocks/>
        </xdr:cNvSpPr>
      </xdr:nvSpPr>
      <xdr:spPr bwMode="auto">
        <a:xfrm>
          <a:off x="5686425" y="57340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9</xdr:col>
      <xdr:colOff>0</xdr:colOff>
      <xdr:row>17</xdr:row>
      <xdr:rowOff>66675</xdr:rowOff>
    </xdr:from>
    <xdr:to>
      <xdr:col>9</xdr:col>
      <xdr:colOff>0</xdr:colOff>
      <xdr:row>17</xdr:row>
      <xdr:rowOff>180975</xdr:rowOff>
    </xdr:to>
    <xdr:sp macro="" textlink="">
      <xdr:nvSpPr>
        <xdr:cNvPr id="8345" name="Zeichnung 36"/>
        <xdr:cNvSpPr>
          <a:spLocks/>
        </xdr:cNvSpPr>
      </xdr:nvSpPr>
      <xdr:spPr bwMode="auto">
        <a:xfrm>
          <a:off x="5686425" y="5962650"/>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6</xdr:row>
      <xdr:rowOff>66675</xdr:rowOff>
    </xdr:from>
    <xdr:to>
      <xdr:col>7</xdr:col>
      <xdr:colOff>257175</xdr:colOff>
      <xdr:row>6</xdr:row>
      <xdr:rowOff>180975</xdr:rowOff>
    </xdr:to>
    <xdr:sp macro="" textlink="">
      <xdr:nvSpPr>
        <xdr:cNvPr id="8346" name="Zeichnung 37"/>
        <xdr:cNvSpPr>
          <a:spLocks/>
        </xdr:cNvSpPr>
      </xdr:nvSpPr>
      <xdr:spPr bwMode="auto">
        <a:xfrm>
          <a:off x="5000625" y="3448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7</xdr:row>
      <xdr:rowOff>66675</xdr:rowOff>
    </xdr:from>
    <xdr:to>
      <xdr:col>7</xdr:col>
      <xdr:colOff>257175</xdr:colOff>
      <xdr:row>7</xdr:row>
      <xdr:rowOff>180975</xdr:rowOff>
    </xdr:to>
    <xdr:sp macro="" textlink="">
      <xdr:nvSpPr>
        <xdr:cNvPr id="8347" name="Zeichnung 38"/>
        <xdr:cNvSpPr>
          <a:spLocks/>
        </xdr:cNvSpPr>
      </xdr:nvSpPr>
      <xdr:spPr bwMode="auto">
        <a:xfrm>
          <a:off x="5000625" y="3676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8</xdr:row>
      <xdr:rowOff>66675</xdr:rowOff>
    </xdr:from>
    <xdr:to>
      <xdr:col>7</xdr:col>
      <xdr:colOff>257175</xdr:colOff>
      <xdr:row>8</xdr:row>
      <xdr:rowOff>180975</xdr:rowOff>
    </xdr:to>
    <xdr:sp macro="" textlink="">
      <xdr:nvSpPr>
        <xdr:cNvPr id="8348" name="Zeichnung 39"/>
        <xdr:cNvSpPr>
          <a:spLocks/>
        </xdr:cNvSpPr>
      </xdr:nvSpPr>
      <xdr:spPr bwMode="auto">
        <a:xfrm>
          <a:off x="5000625" y="3905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9</xdr:row>
      <xdr:rowOff>66675</xdr:rowOff>
    </xdr:from>
    <xdr:to>
      <xdr:col>7</xdr:col>
      <xdr:colOff>257175</xdr:colOff>
      <xdr:row>9</xdr:row>
      <xdr:rowOff>180975</xdr:rowOff>
    </xdr:to>
    <xdr:sp macro="" textlink="">
      <xdr:nvSpPr>
        <xdr:cNvPr id="8349" name="Zeichnung 40"/>
        <xdr:cNvSpPr>
          <a:spLocks/>
        </xdr:cNvSpPr>
      </xdr:nvSpPr>
      <xdr:spPr bwMode="auto">
        <a:xfrm>
          <a:off x="5000625" y="4133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10</xdr:row>
      <xdr:rowOff>66675</xdr:rowOff>
    </xdr:from>
    <xdr:to>
      <xdr:col>7</xdr:col>
      <xdr:colOff>257175</xdr:colOff>
      <xdr:row>10</xdr:row>
      <xdr:rowOff>180975</xdr:rowOff>
    </xdr:to>
    <xdr:sp macro="" textlink="">
      <xdr:nvSpPr>
        <xdr:cNvPr id="8350" name="Zeichnung 41"/>
        <xdr:cNvSpPr>
          <a:spLocks/>
        </xdr:cNvSpPr>
      </xdr:nvSpPr>
      <xdr:spPr bwMode="auto">
        <a:xfrm>
          <a:off x="5000625" y="4362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11</xdr:row>
      <xdr:rowOff>66675</xdr:rowOff>
    </xdr:from>
    <xdr:to>
      <xdr:col>7</xdr:col>
      <xdr:colOff>257175</xdr:colOff>
      <xdr:row>11</xdr:row>
      <xdr:rowOff>180975</xdr:rowOff>
    </xdr:to>
    <xdr:sp macro="" textlink="">
      <xdr:nvSpPr>
        <xdr:cNvPr id="8351" name="Zeichnung 42"/>
        <xdr:cNvSpPr>
          <a:spLocks/>
        </xdr:cNvSpPr>
      </xdr:nvSpPr>
      <xdr:spPr bwMode="auto">
        <a:xfrm>
          <a:off x="5000625" y="4591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12</xdr:row>
      <xdr:rowOff>66675</xdr:rowOff>
    </xdr:from>
    <xdr:to>
      <xdr:col>7</xdr:col>
      <xdr:colOff>257175</xdr:colOff>
      <xdr:row>12</xdr:row>
      <xdr:rowOff>180975</xdr:rowOff>
    </xdr:to>
    <xdr:sp macro="" textlink="">
      <xdr:nvSpPr>
        <xdr:cNvPr id="8352" name="Zeichnung 43"/>
        <xdr:cNvSpPr>
          <a:spLocks/>
        </xdr:cNvSpPr>
      </xdr:nvSpPr>
      <xdr:spPr bwMode="auto">
        <a:xfrm>
          <a:off x="5000625" y="4819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13</xdr:row>
      <xdr:rowOff>66675</xdr:rowOff>
    </xdr:from>
    <xdr:to>
      <xdr:col>7</xdr:col>
      <xdr:colOff>257175</xdr:colOff>
      <xdr:row>13</xdr:row>
      <xdr:rowOff>180975</xdr:rowOff>
    </xdr:to>
    <xdr:sp macro="" textlink="">
      <xdr:nvSpPr>
        <xdr:cNvPr id="8353" name="Zeichnung 44"/>
        <xdr:cNvSpPr>
          <a:spLocks/>
        </xdr:cNvSpPr>
      </xdr:nvSpPr>
      <xdr:spPr bwMode="auto">
        <a:xfrm>
          <a:off x="5000625" y="5048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14</xdr:row>
      <xdr:rowOff>66675</xdr:rowOff>
    </xdr:from>
    <xdr:to>
      <xdr:col>7</xdr:col>
      <xdr:colOff>257175</xdr:colOff>
      <xdr:row>14</xdr:row>
      <xdr:rowOff>180975</xdr:rowOff>
    </xdr:to>
    <xdr:sp macro="" textlink="">
      <xdr:nvSpPr>
        <xdr:cNvPr id="8354" name="Zeichnung 45"/>
        <xdr:cNvSpPr>
          <a:spLocks/>
        </xdr:cNvSpPr>
      </xdr:nvSpPr>
      <xdr:spPr bwMode="auto">
        <a:xfrm>
          <a:off x="5000625" y="5276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15</xdr:row>
      <xdr:rowOff>66675</xdr:rowOff>
    </xdr:from>
    <xdr:to>
      <xdr:col>7</xdr:col>
      <xdr:colOff>257175</xdr:colOff>
      <xdr:row>15</xdr:row>
      <xdr:rowOff>180975</xdr:rowOff>
    </xdr:to>
    <xdr:sp macro="" textlink="">
      <xdr:nvSpPr>
        <xdr:cNvPr id="8355" name="Zeichnung 46"/>
        <xdr:cNvSpPr>
          <a:spLocks/>
        </xdr:cNvSpPr>
      </xdr:nvSpPr>
      <xdr:spPr bwMode="auto">
        <a:xfrm>
          <a:off x="5000625" y="5505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7</xdr:col>
      <xdr:colOff>104775</xdr:colOff>
      <xdr:row>16</xdr:row>
      <xdr:rowOff>66675</xdr:rowOff>
    </xdr:from>
    <xdr:to>
      <xdr:col>7</xdr:col>
      <xdr:colOff>257175</xdr:colOff>
      <xdr:row>16</xdr:row>
      <xdr:rowOff>180975</xdr:rowOff>
    </xdr:to>
    <xdr:sp macro="" textlink="">
      <xdr:nvSpPr>
        <xdr:cNvPr id="8356" name="Zeichnung 47"/>
        <xdr:cNvSpPr>
          <a:spLocks/>
        </xdr:cNvSpPr>
      </xdr:nvSpPr>
      <xdr:spPr bwMode="auto">
        <a:xfrm>
          <a:off x="5000625" y="5734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6</xdr:row>
      <xdr:rowOff>66675</xdr:rowOff>
    </xdr:from>
    <xdr:to>
      <xdr:col>8</xdr:col>
      <xdr:colOff>257175</xdr:colOff>
      <xdr:row>6</xdr:row>
      <xdr:rowOff>180975</xdr:rowOff>
    </xdr:to>
    <xdr:sp macro="" textlink="">
      <xdr:nvSpPr>
        <xdr:cNvPr id="8357" name="Zeichnung 49"/>
        <xdr:cNvSpPr>
          <a:spLocks/>
        </xdr:cNvSpPr>
      </xdr:nvSpPr>
      <xdr:spPr bwMode="auto">
        <a:xfrm>
          <a:off x="5438775" y="3448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7</xdr:row>
      <xdr:rowOff>66675</xdr:rowOff>
    </xdr:from>
    <xdr:to>
      <xdr:col>8</xdr:col>
      <xdr:colOff>257175</xdr:colOff>
      <xdr:row>7</xdr:row>
      <xdr:rowOff>180975</xdr:rowOff>
    </xdr:to>
    <xdr:sp macro="" textlink="">
      <xdr:nvSpPr>
        <xdr:cNvPr id="8358" name="Zeichnung 50"/>
        <xdr:cNvSpPr>
          <a:spLocks/>
        </xdr:cNvSpPr>
      </xdr:nvSpPr>
      <xdr:spPr bwMode="auto">
        <a:xfrm>
          <a:off x="5438775" y="3676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8</xdr:row>
      <xdr:rowOff>66675</xdr:rowOff>
    </xdr:from>
    <xdr:to>
      <xdr:col>8</xdr:col>
      <xdr:colOff>257175</xdr:colOff>
      <xdr:row>8</xdr:row>
      <xdr:rowOff>180975</xdr:rowOff>
    </xdr:to>
    <xdr:sp macro="" textlink="">
      <xdr:nvSpPr>
        <xdr:cNvPr id="8359" name="Zeichnung 51"/>
        <xdr:cNvSpPr>
          <a:spLocks/>
        </xdr:cNvSpPr>
      </xdr:nvSpPr>
      <xdr:spPr bwMode="auto">
        <a:xfrm>
          <a:off x="5438775" y="3905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9</xdr:row>
      <xdr:rowOff>66675</xdr:rowOff>
    </xdr:from>
    <xdr:to>
      <xdr:col>8</xdr:col>
      <xdr:colOff>257175</xdr:colOff>
      <xdr:row>9</xdr:row>
      <xdr:rowOff>180975</xdr:rowOff>
    </xdr:to>
    <xdr:sp macro="" textlink="">
      <xdr:nvSpPr>
        <xdr:cNvPr id="8360" name="Zeichnung 52"/>
        <xdr:cNvSpPr>
          <a:spLocks/>
        </xdr:cNvSpPr>
      </xdr:nvSpPr>
      <xdr:spPr bwMode="auto">
        <a:xfrm>
          <a:off x="5438775" y="4133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10</xdr:row>
      <xdr:rowOff>66675</xdr:rowOff>
    </xdr:from>
    <xdr:to>
      <xdr:col>8</xdr:col>
      <xdr:colOff>257175</xdr:colOff>
      <xdr:row>10</xdr:row>
      <xdr:rowOff>180975</xdr:rowOff>
    </xdr:to>
    <xdr:sp macro="" textlink="">
      <xdr:nvSpPr>
        <xdr:cNvPr id="8361" name="Zeichnung 53"/>
        <xdr:cNvSpPr>
          <a:spLocks/>
        </xdr:cNvSpPr>
      </xdr:nvSpPr>
      <xdr:spPr bwMode="auto">
        <a:xfrm>
          <a:off x="5438775" y="4362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11</xdr:row>
      <xdr:rowOff>66675</xdr:rowOff>
    </xdr:from>
    <xdr:to>
      <xdr:col>8</xdr:col>
      <xdr:colOff>257175</xdr:colOff>
      <xdr:row>11</xdr:row>
      <xdr:rowOff>180975</xdr:rowOff>
    </xdr:to>
    <xdr:sp macro="" textlink="">
      <xdr:nvSpPr>
        <xdr:cNvPr id="8362" name="Zeichnung 54"/>
        <xdr:cNvSpPr>
          <a:spLocks/>
        </xdr:cNvSpPr>
      </xdr:nvSpPr>
      <xdr:spPr bwMode="auto">
        <a:xfrm>
          <a:off x="5438775" y="4591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12</xdr:row>
      <xdr:rowOff>66675</xdr:rowOff>
    </xdr:from>
    <xdr:to>
      <xdr:col>8</xdr:col>
      <xdr:colOff>257175</xdr:colOff>
      <xdr:row>12</xdr:row>
      <xdr:rowOff>180975</xdr:rowOff>
    </xdr:to>
    <xdr:sp macro="" textlink="">
      <xdr:nvSpPr>
        <xdr:cNvPr id="8363" name="Zeichnung 55"/>
        <xdr:cNvSpPr>
          <a:spLocks/>
        </xdr:cNvSpPr>
      </xdr:nvSpPr>
      <xdr:spPr bwMode="auto">
        <a:xfrm>
          <a:off x="5438775" y="48196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13</xdr:row>
      <xdr:rowOff>66675</xdr:rowOff>
    </xdr:from>
    <xdr:to>
      <xdr:col>8</xdr:col>
      <xdr:colOff>257175</xdr:colOff>
      <xdr:row>13</xdr:row>
      <xdr:rowOff>180975</xdr:rowOff>
    </xdr:to>
    <xdr:sp macro="" textlink="">
      <xdr:nvSpPr>
        <xdr:cNvPr id="8364" name="Zeichnung 56"/>
        <xdr:cNvSpPr>
          <a:spLocks/>
        </xdr:cNvSpPr>
      </xdr:nvSpPr>
      <xdr:spPr bwMode="auto">
        <a:xfrm>
          <a:off x="5438775" y="50482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14</xdr:row>
      <xdr:rowOff>66675</xdr:rowOff>
    </xdr:from>
    <xdr:to>
      <xdr:col>8</xdr:col>
      <xdr:colOff>257175</xdr:colOff>
      <xdr:row>14</xdr:row>
      <xdr:rowOff>180975</xdr:rowOff>
    </xdr:to>
    <xdr:sp macro="" textlink="">
      <xdr:nvSpPr>
        <xdr:cNvPr id="8365" name="Zeichnung 57"/>
        <xdr:cNvSpPr>
          <a:spLocks/>
        </xdr:cNvSpPr>
      </xdr:nvSpPr>
      <xdr:spPr bwMode="auto">
        <a:xfrm>
          <a:off x="5438775" y="52768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15</xdr:row>
      <xdr:rowOff>66675</xdr:rowOff>
    </xdr:from>
    <xdr:to>
      <xdr:col>8</xdr:col>
      <xdr:colOff>257175</xdr:colOff>
      <xdr:row>15</xdr:row>
      <xdr:rowOff>180975</xdr:rowOff>
    </xdr:to>
    <xdr:sp macro="" textlink="">
      <xdr:nvSpPr>
        <xdr:cNvPr id="8366" name="Zeichnung 58"/>
        <xdr:cNvSpPr>
          <a:spLocks/>
        </xdr:cNvSpPr>
      </xdr:nvSpPr>
      <xdr:spPr bwMode="auto">
        <a:xfrm>
          <a:off x="5438775" y="55054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8</xdr:col>
      <xdr:colOff>104775</xdr:colOff>
      <xdr:row>16</xdr:row>
      <xdr:rowOff>66675</xdr:rowOff>
    </xdr:from>
    <xdr:to>
      <xdr:col>8</xdr:col>
      <xdr:colOff>257175</xdr:colOff>
      <xdr:row>16</xdr:row>
      <xdr:rowOff>180975</xdr:rowOff>
    </xdr:to>
    <xdr:sp macro="" textlink="">
      <xdr:nvSpPr>
        <xdr:cNvPr id="8367" name="Zeichnung 59"/>
        <xdr:cNvSpPr>
          <a:spLocks/>
        </xdr:cNvSpPr>
      </xdr:nvSpPr>
      <xdr:spPr bwMode="auto">
        <a:xfrm>
          <a:off x="5438775" y="5734050"/>
          <a:ext cx="152400" cy="114300"/>
        </a:xfrm>
        <a:custGeom>
          <a:avLst/>
          <a:gdLst>
            <a:gd name="T0" fmla="*/ 0 w 16384"/>
            <a:gd name="T1" fmla="*/ 0 h 16384"/>
            <a:gd name="T2" fmla="*/ 0 w 16384"/>
            <a:gd name="T3" fmla="*/ 1888763354 h 16384"/>
            <a:gd name="T4" fmla="*/ 2147483647 w 16384"/>
            <a:gd name="T5" fmla="*/ 1888763354 h 16384"/>
            <a:gd name="T6" fmla="*/ 2147483647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5</xdr:row>
      <xdr:rowOff>66675</xdr:rowOff>
    </xdr:from>
    <xdr:to>
      <xdr:col>13</xdr:col>
      <xdr:colOff>0</xdr:colOff>
      <xdr:row>5</xdr:row>
      <xdr:rowOff>180975</xdr:rowOff>
    </xdr:to>
    <xdr:sp macro="" textlink="">
      <xdr:nvSpPr>
        <xdr:cNvPr id="10523" name="Zeichnung 1"/>
        <xdr:cNvSpPr>
          <a:spLocks/>
        </xdr:cNvSpPr>
      </xdr:nvSpPr>
      <xdr:spPr bwMode="auto">
        <a:xfrm>
          <a:off x="100584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6</xdr:row>
      <xdr:rowOff>66675</xdr:rowOff>
    </xdr:from>
    <xdr:to>
      <xdr:col>13</xdr:col>
      <xdr:colOff>0</xdr:colOff>
      <xdr:row>6</xdr:row>
      <xdr:rowOff>180975</xdr:rowOff>
    </xdr:to>
    <xdr:sp macro="" textlink="">
      <xdr:nvSpPr>
        <xdr:cNvPr id="10524" name="Zeichnung 2"/>
        <xdr:cNvSpPr>
          <a:spLocks/>
        </xdr:cNvSpPr>
      </xdr:nvSpPr>
      <xdr:spPr bwMode="auto">
        <a:xfrm>
          <a:off x="10058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7</xdr:row>
      <xdr:rowOff>66675</xdr:rowOff>
    </xdr:from>
    <xdr:to>
      <xdr:col>13</xdr:col>
      <xdr:colOff>0</xdr:colOff>
      <xdr:row>7</xdr:row>
      <xdr:rowOff>180975</xdr:rowOff>
    </xdr:to>
    <xdr:sp macro="" textlink="">
      <xdr:nvSpPr>
        <xdr:cNvPr id="10525" name="Zeichnung 3"/>
        <xdr:cNvSpPr>
          <a:spLocks/>
        </xdr:cNvSpPr>
      </xdr:nvSpPr>
      <xdr:spPr bwMode="auto">
        <a:xfrm>
          <a:off x="10058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8</xdr:row>
      <xdr:rowOff>66675</xdr:rowOff>
    </xdr:from>
    <xdr:to>
      <xdr:col>13</xdr:col>
      <xdr:colOff>0</xdr:colOff>
      <xdr:row>8</xdr:row>
      <xdr:rowOff>180975</xdr:rowOff>
    </xdr:to>
    <xdr:sp macro="" textlink="">
      <xdr:nvSpPr>
        <xdr:cNvPr id="10526" name="Zeichnung 4"/>
        <xdr:cNvSpPr>
          <a:spLocks/>
        </xdr:cNvSpPr>
      </xdr:nvSpPr>
      <xdr:spPr bwMode="auto">
        <a:xfrm>
          <a:off x="10058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9</xdr:row>
      <xdr:rowOff>66675</xdr:rowOff>
    </xdr:from>
    <xdr:to>
      <xdr:col>13</xdr:col>
      <xdr:colOff>0</xdr:colOff>
      <xdr:row>9</xdr:row>
      <xdr:rowOff>180975</xdr:rowOff>
    </xdr:to>
    <xdr:sp macro="" textlink="">
      <xdr:nvSpPr>
        <xdr:cNvPr id="10527" name="Zeichnung 5"/>
        <xdr:cNvSpPr>
          <a:spLocks/>
        </xdr:cNvSpPr>
      </xdr:nvSpPr>
      <xdr:spPr bwMode="auto">
        <a:xfrm>
          <a:off x="10058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10</xdr:row>
      <xdr:rowOff>66675</xdr:rowOff>
    </xdr:from>
    <xdr:to>
      <xdr:col>13</xdr:col>
      <xdr:colOff>0</xdr:colOff>
      <xdr:row>10</xdr:row>
      <xdr:rowOff>180975</xdr:rowOff>
    </xdr:to>
    <xdr:sp macro="" textlink="">
      <xdr:nvSpPr>
        <xdr:cNvPr id="10528" name="Zeichnung 6"/>
        <xdr:cNvSpPr>
          <a:spLocks/>
        </xdr:cNvSpPr>
      </xdr:nvSpPr>
      <xdr:spPr bwMode="auto">
        <a:xfrm>
          <a:off x="10058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11</xdr:row>
      <xdr:rowOff>66675</xdr:rowOff>
    </xdr:from>
    <xdr:to>
      <xdr:col>13</xdr:col>
      <xdr:colOff>0</xdr:colOff>
      <xdr:row>11</xdr:row>
      <xdr:rowOff>180975</xdr:rowOff>
    </xdr:to>
    <xdr:sp macro="" textlink="">
      <xdr:nvSpPr>
        <xdr:cNvPr id="10529" name="Zeichnung 7"/>
        <xdr:cNvSpPr>
          <a:spLocks/>
        </xdr:cNvSpPr>
      </xdr:nvSpPr>
      <xdr:spPr bwMode="auto">
        <a:xfrm>
          <a:off x="10058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530" name="Zeichnung 8"/>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531" name="Zeichnung 9"/>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532" name="Zeichnung 10"/>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33" name="Zeichnung 1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16</xdr:row>
      <xdr:rowOff>66675</xdr:rowOff>
    </xdr:from>
    <xdr:to>
      <xdr:col>13</xdr:col>
      <xdr:colOff>0</xdr:colOff>
      <xdr:row>16</xdr:row>
      <xdr:rowOff>180975</xdr:rowOff>
    </xdr:to>
    <xdr:sp macro="" textlink="">
      <xdr:nvSpPr>
        <xdr:cNvPr id="10534" name="Zeichnung 12"/>
        <xdr:cNvSpPr>
          <a:spLocks/>
        </xdr:cNvSpPr>
      </xdr:nvSpPr>
      <xdr:spPr bwMode="auto">
        <a:xfrm>
          <a:off x="100584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5</xdr:row>
      <xdr:rowOff>66675</xdr:rowOff>
    </xdr:from>
    <xdr:to>
      <xdr:col>14</xdr:col>
      <xdr:colOff>0</xdr:colOff>
      <xdr:row>5</xdr:row>
      <xdr:rowOff>180975</xdr:rowOff>
    </xdr:to>
    <xdr:sp macro="" textlink="">
      <xdr:nvSpPr>
        <xdr:cNvPr id="10535" name="Zeichnung 24"/>
        <xdr:cNvSpPr>
          <a:spLocks/>
        </xdr:cNvSpPr>
      </xdr:nvSpPr>
      <xdr:spPr bwMode="auto">
        <a:xfrm>
          <a:off x="108966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536" name="Zeichnung 25"/>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537" name="Zeichnung 26"/>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538" name="Zeichnung 27"/>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539" name="Zeichnung 28"/>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540" name="Zeichnung 29"/>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541" name="Zeichnung 30"/>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542" name="Zeichnung 31"/>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543" name="Zeichnung 32"/>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544" name="Zeichnung 33"/>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45" name="Zeichnung 3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16</xdr:row>
      <xdr:rowOff>66675</xdr:rowOff>
    </xdr:from>
    <xdr:to>
      <xdr:col>14</xdr:col>
      <xdr:colOff>0</xdr:colOff>
      <xdr:row>16</xdr:row>
      <xdr:rowOff>180975</xdr:rowOff>
    </xdr:to>
    <xdr:sp macro="" textlink="">
      <xdr:nvSpPr>
        <xdr:cNvPr id="10546" name="Zeichnung 35"/>
        <xdr:cNvSpPr>
          <a:spLocks/>
        </xdr:cNvSpPr>
      </xdr:nvSpPr>
      <xdr:spPr bwMode="auto">
        <a:xfrm>
          <a:off x="108966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66675</xdr:rowOff>
    </xdr:from>
    <xdr:to>
      <xdr:col>13</xdr:col>
      <xdr:colOff>0</xdr:colOff>
      <xdr:row>12</xdr:row>
      <xdr:rowOff>180975</xdr:rowOff>
    </xdr:to>
    <xdr:sp macro="" textlink="">
      <xdr:nvSpPr>
        <xdr:cNvPr id="10547" name="Zeichnung 61"/>
        <xdr:cNvSpPr>
          <a:spLocks/>
        </xdr:cNvSpPr>
      </xdr:nvSpPr>
      <xdr:spPr bwMode="auto">
        <a:xfrm>
          <a:off x="10058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548" name="Zeichnung 63"/>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13</xdr:row>
      <xdr:rowOff>66675</xdr:rowOff>
    </xdr:from>
    <xdr:to>
      <xdr:col>13</xdr:col>
      <xdr:colOff>0</xdr:colOff>
      <xdr:row>13</xdr:row>
      <xdr:rowOff>180975</xdr:rowOff>
    </xdr:to>
    <xdr:sp macro="" textlink="">
      <xdr:nvSpPr>
        <xdr:cNvPr id="10549" name="Zeichnung 66"/>
        <xdr:cNvSpPr>
          <a:spLocks/>
        </xdr:cNvSpPr>
      </xdr:nvSpPr>
      <xdr:spPr bwMode="auto">
        <a:xfrm>
          <a:off x="10058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550" name="Zeichnung 68"/>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14</xdr:row>
      <xdr:rowOff>66675</xdr:rowOff>
    </xdr:from>
    <xdr:to>
      <xdr:col>13</xdr:col>
      <xdr:colOff>0</xdr:colOff>
      <xdr:row>14</xdr:row>
      <xdr:rowOff>180975</xdr:rowOff>
    </xdr:to>
    <xdr:sp macro="" textlink="">
      <xdr:nvSpPr>
        <xdr:cNvPr id="10551" name="Zeichnung 71"/>
        <xdr:cNvSpPr>
          <a:spLocks/>
        </xdr:cNvSpPr>
      </xdr:nvSpPr>
      <xdr:spPr bwMode="auto">
        <a:xfrm>
          <a:off x="10058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552" name="Zeichnung 73"/>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6</xdr:row>
      <xdr:rowOff>66675</xdr:rowOff>
    </xdr:from>
    <xdr:to>
      <xdr:col>13</xdr:col>
      <xdr:colOff>0</xdr:colOff>
      <xdr:row>6</xdr:row>
      <xdr:rowOff>180975</xdr:rowOff>
    </xdr:to>
    <xdr:sp macro="" textlink="">
      <xdr:nvSpPr>
        <xdr:cNvPr id="10553" name="Zeichnung 74"/>
        <xdr:cNvSpPr>
          <a:spLocks/>
        </xdr:cNvSpPr>
      </xdr:nvSpPr>
      <xdr:spPr bwMode="auto">
        <a:xfrm>
          <a:off x="10058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554" name="Zeichnung 75"/>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7</xdr:row>
      <xdr:rowOff>66675</xdr:rowOff>
    </xdr:from>
    <xdr:to>
      <xdr:col>13</xdr:col>
      <xdr:colOff>0</xdr:colOff>
      <xdr:row>7</xdr:row>
      <xdr:rowOff>180975</xdr:rowOff>
    </xdr:to>
    <xdr:sp macro="" textlink="">
      <xdr:nvSpPr>
        <xdr:cNvPr id="10555" name="Zeichnung 76"/>
        <xdr:cNvSpPr>
          <a:spLocks/>
        </xdr:cNvSpPr>
      </xdr:nvSpPr>
      <xdr:spPr bwMode="auto">
        <a:xfrm>
          <a:off x="10058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556" name="Zeichnung 77"/>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8</xdr:row>
      <xdr:rowOff>66675</xdr:rowOff>
    </xdr:from>
    <xdr:to>
      <xdr:col>13</xdr:col>
      <xdr:colOff>0</xdr:colOff>
      <xdr:row>8</xdr:row>
      <xdr:rowOff>180975</xdr:rowOff>
    </xdr:to>
    <xdr:sp macro="" textlink="">
      <xdr:nvSpPr>
        <xdr:cNvPr id="10557" name="Zeichnung 78"/>
        <xdr:cNvSpPr>
          <a:spLocks/>
        </xdr:cNvSpPr>
      </xdr:nvSpPr>
      <xdr:spPr bwMode="auto">
        <a:xfrm>
          <a:off x="10058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558" name="Zeichnung 79"/>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9</xdr:row>
      <xdr:rowOff>66675</xdr:rowOff>
    </xdr:from>
    <xdr:to>
      <xdr:col>13</xdr:col>
      <xdr:colOff>0</xdr:colOff>
      <xdr:row>9</xdr:row>
      <xdr:rowOff>180975</xdr:rowOff>
    </xdr:to>
    <xdr:sp macro="" textlink="">
      <xdr:nvSpPr>
        <xdr:cNvPr id="10559" name="Zeichnung 80"/>
        <xdr:cNvSpPr>
          <a:spLocks/>
        </xdr:cNvSpPr>
      </xdr:nvSpPr>
      <xdr:spPr bwMode="auto">
        <a:xfrm>
          <a:off x="10058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560" name="Zeichnung 81"/>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10</xdr:row>
      <xdr:rowOff>66675</xdr:rowOff>
    </xdr:from>
    <xdr:to>
      <xdr:col>13</xdr:col>
      <xdr:colOff>0</xdr:colOff>
      <xdr:row>10</xdr:row>
      <xdr:rowOff>180975</xdr:rowOff>
    </xdr:to>
    <xdr:sp macro="" textlink="">
      <xdr:nvSpPr>
        <xdr:cNvPr id="10561" name="Zeichnung 82"/>
        <xdr:cNvSpPr>
          <a:spLocks/>
        </xdr:cNvSpPr>
      </xdr:nvSpPr>
      <xdr:spPr bwMode="auto">
        <a:xfrm>
          <a:off x="10058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562" name="Zeichnung 83"/>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11</xdr:row>
      <xdr:rowOff>66675</xdr:rowOff>
    </xdr:from>
    <xdr:to>
      <xdr:col>13</xdr:col>
      <xdr:colOff>0</xdr:colOff>
      <xdr:row>11</xdr:row>
      <xdr:rowOff>180975</xdr:rowOff>
    </xdr:to>
    <xdr:sp macro="" textlink="">
      <xdr:nvSpPr>
        <xdr:cNvPr id="10563" name="Zeichnung 84"/>
        <xdr:cNvSpPr>
          <a:spLocks/>
        </xdr:cNvSpPr>
      </xdr:nvSpPr>
      <xdr:spPr bwMode="auto">
        <a:xfrm>
          <a:off x="10058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564" name="Zeichnung 85"/>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66675</xdr:rowOff>
    </xdr:from>
    <xdr:to>
      <xdr:col>13</xdr:col>
      <xdr:colOff>0</xdr:colOff>
      <xdr:row>12</xdr:row>
      <xdr:rowOff>180975</xdr:rowOff>
    </xdr:to>
    <xdr:sp macro="" textlink="">
      <xdr:nvSpPr>
        <xdr:cNvPr id="10565" name="Zeichnung 86"/>
        <xdr:cNvSpPr>
          <a:spLocks/>
        </xdr:cNvSpPr>
      </xdr:nvSpPr>
      <xdr:spPr bwMode="auto">
        <a:xfrm>
          <a:off x="10058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566" name="Zeichnung 87"/>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13</xdr:row>
      <xdr:rowOff>66675</xdr:rowOff>
    </xdr:from>
    <xdr:to>
      <xdr:col>13</xdr:col>
      <xdr:colOff>0</xdr:colOff>
      <xdr:row>13</xdr:row>
      <xdr:rowOff>180975</xdr:rowOff>
    </xdr:to>
    <xdr:sp macro="" textlink="">
      <xdr:nvSpPr>
        <xdr:cNvPr id="10567" name="Zeichnung 88"/>
        <xdr:cNvSpPr>
          <a:spLocks/>
        </xdr:cNvSpPr>
      </xdr:nvSpPr>
      <xdr:spPr bwMode="auto">
        <a:xfrm>
          <a:off x="10058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568" name="Zeichnung 89"/>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14</xdr:row>
      <xdr:rowOff>66675</xdr:rowOff>
    </xdr:from>
    <xdr:to>
      <xdr:col>13</xdr:col>
      <xdr:colOff>0</xdr:colOff>
      <xdr:row>14</xdr:row>
      <xdr:rowOff>180975</xdr:rowOff>
    </xdr:to>
    <xdr:sp macro="" textlink="">
      <xdr:nvSpPr>
        <xdr:cNvPr id="10569" name="Zeichnung 90"/>
        <xdr:cNvSpPr>
          <a:spLocks/>
        </xdr:cNvSpPr>
      </xdr:nvSpPr>
      <xdr:spPr bwMode="auto">
        <a:xfrm>
          <a:off x="10058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570" name="Zeichnung 91"/>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71" name="Zeichnung 92"/>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72" name="Zeichnung 9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73" name="Zeichnung 94"/>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74" name="Zeichnung 95"/>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75" name="Zeichnung 96"/>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76" name="Zeichnung 97"/>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77" name="Zeichnung 98"/>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78" name="Zeichnung 99"/>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79" name="Zeichnung 100"/>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80" name="Zeichnung 101"/>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81" name="Zeichnung 102"/>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82" name="Zeichnung 10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83" name="Zeichnung 104"/>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84" name="Zeichnung 10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85" name="Zeichnung 10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86" name="Zeichnung 11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87" name="Zeichnung 11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88" name="Zeichnung 11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89" name="Zeichnung 113"/>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90" name="Zeichnung 11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91" name="Zeichnung 115"/>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92" name="Zeichnung 11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93" name="Zeichnung 117"/>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94" name="Zeichnung 118"/>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95" name="Zeichnung 11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96" name="Zeichnung 12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97" name="Zeichnung 12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598" name="Zeichnung 12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599" name="Zeichnung 123"/>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600" name="Zeichnung 12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601" name="Zeichnung 125"/>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602" name="Zeichnung 12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603" name="Zeichnung 127"/>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604" name="Zeichnung 128"/>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605" name="Zeichnung 12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606" name="Zeichnung 130"/>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66675</xdr:rowOff>
    </xdr:from>
    <xdr:to>
      <xdr:col>13</xdr:col>
      <xdr:colOff>0</xdr:colOff>
      <xdr:row>15</xdr:row>
      <xdr:rowOff>180975</xdr:rowOff>
    </xdr:to>
    <xdr:sp macro="" textlink="">
      <xdr:nvSpPr>
        <xdr:cNvPr id="10607" name="Zeichnung 71"/>
        <xdr:cNvSpPr>
          <a:spLocks/>
        </xdr:cNvSpPr>
      </xdr:nvSpPr>
      <xdr:spPr bwMode="auto">
        <a:xfrm>
          <a:off x="10058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608" name="Zeichnung 73"/>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66675</xdr:rowOff>
    </xdr:from>
    <xdr:to>
      <xdr:col>13</xdr:col>
      <xdr:colOff>0</xdr:colOff>
      <xdr:row>15</xdr:row>
      <xdr:rowOff>180975</xdr:rowOff>
    </xdr:to>
    <xdr:sp macro="" textlink="">
      <xdr:nvSpPr>
        <xdr:cNvPr id="10609" name="Zeichnung 90"/>
        <xdr:cNvSpPr>
          <a:spLocks/>
        </xdr:cNvSpPr>
      </xdr:nvSpPr>
      <xdr:spPr bwMode="auto">
        <a:xfrm>
          <a:off x="10058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610" name="Zeichnung 91"/>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5</xdr:row>
      <xdr:rowOff>66675</xdr:rowOff>
    </xdr:from>
    <xdr:to>
      <xdr:col>12</xdr:col>
      <xdr:colOff>0</xdr:colOff>
      <xdr:row>5</xdr:row>
      <xdr:rowOff>180975</xdr:rowOff>
    </xdr:to>
    <xdr:sp macro="" textlink="">
      <xdr:nvSpPr>
        <xdr:cNvPr id="10611" name="Zeichnung 1"/>
        <xdr:cNvSpPr>
          <a:spLocks/>
        </xdr:cNvSpPr>
      </xdr:nvSpPr>
      <xdr:spPr bwMode="auto">
        <a:xfrm>
          <a:off x="92964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612" name="Zeichnung 2"/>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613" name="Zeichnung 3"/>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614" name="Zeichnung 4"/>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615" name="Zeichnung 5"/>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616" name="Zeichnung 6"/>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617" name="Zeichnung 7"/>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18" name="Zeichnung 8"/>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19" name="Zeichnung 9"/>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20" name="Zeichnung 10"/>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21" name="Zeichnung 1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16</xdr:row>
      <xdr:rowOff>66675</xdr:rowOff>
    </xdr:from>
    <xdr:to>
      <xdr:col>12</xdr:col>
      <xdr:colOff>0</xdr:colOff>
      <xdr:row>16</xdr:row>
      <xdr:rowOff>180975</xdr:rowOff>
    </xdr:to>
    <xdr:sp macro="" textlink="">
      <xdr:nvSpPr>
        <xdr:cNvPr id="10622" name="Zeichnung 12"/>
        <xdr:cNvSpPr>
          <a:spLocks/>
        </xdr:cNvSpPr>
      </xdr:nvSpPr>
      <xdr:spPr bwMode="auto">
        <a:xfrm>
          <a:off x="92964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623" name="Zeichnung 61"/>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624" name="Zeichnung 66"/>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625" name="Zeichnung 71"/>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626" name="Zeichnung 74"/>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627" name="Zeichnung 76"/>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628" name="Zeichnung 78"/>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629" name="Zeichnung 80"/>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630" name="Zeichnung 82"/>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631" name="Zeichnung 84"/>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632" name="Zeichnung 86"/>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633" name="Zeichnung 88"/>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634" name="Zeichnung 90"/>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35" name="Zeichnung 9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36" name="Zeichnung 9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37" name="Zeichnung 96"/>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38" name="Zeichnung 98"/>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39" name="Zeichnung 10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0" name="Zeichnung 10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1" name="Zeichnung 10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2" name="Zeichnung 10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3" name="Zeichnung 11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4" name="Zeichnung 11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5" name="Zeichnung 115"/>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6" name="Zeichnung 117"/>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7" name="Zeichnung 11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8" name="Zeichnung 12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49" name="Zeichnung 12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50" name="Zeichnung 125"/>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51" name="Zeichnung 127"/>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52" name="Zeichnung 128"/>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53" name="Zeichnung 12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54" name="Zeichnung 13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0655" name="Zeichnung 71"/>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0656" name="Zeichnung 90"/>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5</xdr:row>
      <xdr:rowOff>66675</xdr:rowOff>
    </xdr:from>
    <xdr:to>
      <xdr:col>11</xdr:col>
      <xdr:colOff>0</xdr:colOff>
      <xdr:row>5</xdr:row>
      <xdr:rowOff>180975</xdr:rowOff>
    </xdr:to>
    <xdr:sp macro="" textlink="">
      <xdr:nvSpPr>
        <xdr:cNvPr id="10657" name="Zeichnung 1"/>
        <xdr:cNvSpPr>
          <a:spLocks/>
        </xdr:cNvSpPr>
      </xdr:nvSpPr>
      <xdr:spPr bwMode="auto">
        <a:xfrm>
          <a:off x="847725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6</xdr:row>
      <xdr:rowOff>66675</xdr:rowOff>
    </xdr:from>
    <xdr:to>
      <xdr:col>11</xdr:col>
      <xdr:colOff>0</xdr:colOff>
      <xdr:row>6</xdr:row>
      <xdr:rowOff>180975</xdr:rowOff>
    </xdr:to>
    <xdr:sp macro="" textlink="">
      <xdr:nvSpPr>
        <xdr:cNvPr id="10658" name="Zeichnung 2"/>
        <xdr:cNvSpPr>
          <a:spLocks/>
        </xdr:cNvSpPr>
      </xdr:nvSpPr>
      <xdr:spPr bwMode="auto">
        <a:xfrm>
          <a:off x="847725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7</xdr:row>
      <xdr:rowOff>66675</xdr:rowOff>
    </xdr:from>
    <xdr:to>
      <xdr:col>11</xdr:col>
      <xdr:colOff>0</xdr:colOff>
      <xdr:row>7</xdr:row>
      <xdr:rowOff>180975</xdr:rowOff>
    </xdr:to>
    <xdr:sp macro="" textlink="">
      <xdr:nvSpPr>
        <xdr:cNvPr id="10659" name="Zeichnung 3"/>
        <xdr:cNvSpPr>
          <a:spLocks/>
        </xdr:cNvSpPr>
      </xdr:nvSpPr>
      <xdr:spPr bwMode="auto">
        <a:xfrm>
          <a:off x="847725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8</xdr:row>
      <xdr:rowOff>66675</xdr:rowOff>
    </xdr:from>
    <xdr:to>
      <xdr:col>11</xdr:col>
      <xdr:colOff>0</xdr:colOff>
      <xdr:row>8</xdr:row>
      <xdr:rowOff>180975</xdr:rowOff>
    </xdr:to>
    <xdr:sp macro="" textlink="">
      <xdr:nvSpPr>
        <xdr:cNvPr id="10660" name="Zeichnung 4"/>
        <xdr:cNvSpPr>
          <a:spLocks/>
        </xdr:cNvSpPr>
      </xdr:nvSpPr>
      <xdr:spPr bwMode="auto">
        <a:xfrm>
          <a:off x="847725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9</xdr:row>
      <xdr:rowOff>66675</xdr:rowOff>
    </xdr:from>
    <xdr:to>
      <xdr:col>11</xdr:col>
      <xdr:colOff>0</xdr:colOff>
      <xdr:row>9</xdr:row>
      <xdr:rowOff>180975</xdr:rowOff>
    </xdr:to>
    <xdr:sp macro="" textlink="">
      <xdr:nvSpPr>
        <xdr:cNvPr id="10661" name="Zeichnung 5"/>
        <xdr:cNvSpPr>
          <a:spLocks/>
        </xdr:cNvSpPr>
      </xdr:nvSpPr>
      <xdr:spPr bwMode="auto">
        <a:xfrm>
          <a:off x="847725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10</xdr:row>
      <xdr:rowOff>66675</xdr:rowOff>
    </xdr:from>
    <xdr:to>
      <xdr:col>11</xdr:col>
      <xdr:colOff>0</xdr:colOff>
      <xdr:row>10</xdr:row>
      <xdr:rowOff>180975</xdr:rowOff>
    </xdr:to>
    <xdr:sp macro="" textlink="">
      <xdr:nvSpPr>
        <xdr:cNvPr id="10662" name="Zeichnung 6"/>
        <xdr:cNvSpPr>
          <a:spLocks/>
        </xdr:cNvSpPr>
      </xdr:nvSpPr>
      <xdr:spPr bwMode="auto">
        <a:xfrm>
          <a:off x="847725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11</xdr:row>
      <xdr:rowOff>66675</xdr:rowOff>
    </xdr:from>
    <xdr:to>
      <xdr:col>11</xdr:col>
      <xdr:colOff>0</xdr:colOff>
      <xdr:row>11</xdr:row>
      <xdr:rowOff>180975</xdr:rowOff>
    </xdr:to>
    <xdr:sp macro="" textlink="">
      <xdr:nvSpPr>
        <xdr:cNvPr id="10663" name="Zeichnung 7"/>
        <xdr:cNvSpPr>
          <a:spLocks/>
        </xdr:cNvSpPr>
      </xdr:nvSpPr>
      <xdr:spPr bwMode="auto">
        <a:xfrm>
          <a:off x="847725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0664" name="Zeichnung 8"/>
        <xdr:cNvSpPr>
          <a:spLocks/>
        </xdr:cNvSpPr>
      </xdr:nvSpPr>
      <xdr:spPr bwMode="auto">
        <a:xfrm>
          <a:off x="847725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0665" name="Zeichnung 9"/>
        <xdr:cNvSpPr>
          <a:spLocks/>
        </xdr:cNvSpPr>
      </xdr:nvSpPr>
      <xdr:spPr bwMode="auto">
        <a:xfrm>
          <a:off x="847725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12</xdr:row>
      <xdr:rowOff>0</xdr:rowOff>
    </xdr:from>
    <xdr:to>
      <xdr:col>11</xdr:col>
      <xdr:colOff>0</xdr:colOff>
      <xdr:row>12</xdr:row>
      <xdr:rowOff>0</xdr:rowOff>
    </xdr:to>
    <xdr:sp macro="" textlink="">
      <xdr:nvSpPr>
        <xdr:cNvPr id="10666" name="Zeichnung 10"/>
        <xdr:cNvSpPr>
          <a:spLocks/>
        </xdr:cNvSpPr>
      </xdr:nvSpPr>
      <xdr:spPr bwMode="auto">
        <a:xfrm>
          <a:off x="847725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667" name="Zeichnung 11"/>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16</xdr:row>
      <xdr:rowOff>66675</xdr:rowOff>
    </xdr:from>
    <xdr:to>
      <xdr:col>11</xdr:col>
      <xdr:colOff>0</xdr:colOff>
      <xdr:row>16</xdr:row>
      <xdr:rowOff>180975</xdr:rowOff>
    </xdr:to>
    <xdr:sp macro="" textlink="">
      <xdr:nvSpPr>
        <xdr:cNvPr id="10668" name="Zeichnung 12"/>
        <xdr:cNvSpPr>
          <a:spLocks/>
        </xdr:cNvSpPr>
      </xdr:nvSpPr>
      <xdr:spPr bwMode="auto">
        <a:xfrm>
          <a:off x="847725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5</xdr:row>
      <xdr:rowOff>66675</xdr:rowOff>
    </xdr:from>
    <xdr:to>
      <xdr:col>12</xdr:col>
      <xdr:colOff>0</xdr:colOff>
      <xdr:row>5</xdr:row>
      <xdr:rowOff>180975</xdr:rowOff>
    </xdr:to>
    <xdr:sp macro="" textlink="">
      <xdr:nvSpPr>
        <xdr:cNvPr id="10669" name="Zeichnung 24"/>
        <xdr:cNvSpPr>
          <a:spLocks/>
        </xdr:cNvSpPr>
      </xdr:nvSpPr>
      <xdr:spPr bwMode="auto">
        <a:xfrm>
          <a:off x="92964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670" name="Zeichnung 25"/>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671" name="Zeichnung 26"/>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672" name="Zeichnung 27"/>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673" name="Zeichnung 28"/>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674" name="Zeichnung 29"/>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675" name="Zeichnung 30"/>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76" name="Zeichnung 31"/>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77" name="Zeichnung 32"/>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678" name="Zeichnung 33"/>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679" name="Zeichnung 3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16</xdr:row>
      <xdr:rowOff>66675</xdr:rowOff>
    </xdr:from>
    <xdr:to>
      <xdr:col>12</xdr:col>
      <xdr:colOff>0</xdr:colOff>
      <xdr:row>16</xdr:row>
      <xdr:rowOff>180975</xdr:rowOff>
    </xdr:to>
    <xdr:sp macro="" textlink="">
      <xdr:nvSpPr>
        <xdr:cNvPr id="10680" name="Zeichnung 35"/>
        <xdr:cNvSpPr>
          <a:spLocks/>
        </xdr:cNvSpPr>
      </xdr:nvSpPr>
      <xdr:spPr bwMode="auto">
        <a:xfrm>
          <a:off x="92964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12</xdr:row>
      <xdr:rowOff>66675</xdr:rowOff>
    </xdr:from>
    <xdr:to>
      <xdr:col>11</xdr:col>
      <xdr:colOff>0</xdr:colOff>
      <xdr:row>12</xdr:row>
      <xdr:rowOff>180975</xdr:rowOff>
    </xdr:to>
    <xdr:sp macro="" textlink="">
      <xdr:nvSpPr>
        <xdr:cNvPr id="10681" name="Zeichnung 61"/>
        <xdr:cNvSpPr>
          <a:spLocks/>
        </xdr:cNvSpPr>
      </xdr:nvSpPr>
      <xdr:spPr bwMode="auto">
        <a:xfrm>
          <a:off x="847725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682" name="Zeichnung 63"/>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13</xdr:row>
      <xdr:rowOff>66675</xdr:rowOff>
    </xdr:from>
    <xdr:to>
      <xdr:col>11</xdr:col>
      <xdr:colOff>0</xdr:colOff>
      <xdr:row>13</xdr:row>
      <xdr:rowOff>180975</xdr:rowOff>
    </xdr:to>
    <xdr:sp macro="" textlink="">
      <xdr:nvSpPr>
        <xdr:cNvPr id="10683" name="Zeichnung 66"/>
        <xdr:cNvSpPr>
          <a:spLocks/>
        </xdr:cNvSpPr>
      </xdr:nvSpPr>
      <xdr:spPr bwMode="auto">
        <a:xfrm>
          <a:off x="847725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684" name="Zeichnung 68"/>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14</xdr:row>
      <xdr:rowOff>66675</xdr:rowOff>
    </xdr:from>
    <xdr:to>
      <xdr:col>11</xdr:col>
      <xdr:colOff>0</xdr:colOff>
      <xdr:row>14</xdr:row>
      <xdr:rowOff>180975</xdr:rowOff>
    </xdr:to>
    <xdr:sp macro="" textlink="">
      <xdr:nvSpPr>
        <xdr:cNvPr id="10685" name="Zeichnung 71"/>
        <xdr:cNvSpPr>
          <a:spLocks/>
        </xdr:cNvSpPr>
      </xdr:nvSpPr>
      <xdr:spPr bwMode="auto">
        <a:xfrm>
          <a:off x="847725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686" name="Zeichnung 73"/>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6</xdr:row>
      <xdr:rowOff>66675</xdr:rowOff>
    </xdr:from>
    <xdr:to>
      <xdr:col>11</xdr:col>
      <xdr:colOff>0</xdr:colOff>
      <xdr:row>6</xdr:row>
      <xdr:rowOff>180975</xdr:rowOff>
    </xdr:to>
    <xdr:sp macro="" textlink="">
      <xdr:nvSpPr>
        <xdr:cNvPr id="10687" name="Zeichnung 74"/>
        <xdr:cNvSpPr>
          <a:spLocks/>
        </xdr:cNvSpPr>
      </xdr:nvSpPr>
      <xdr:spPr bwMode="auto">
        <a:xfrm>
          <a:off x="847725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688" name="Zeichnung 75"/>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7</xdr:row>
      <xdr:rowOff>66675</xdr:rowOff>
    </xdr:from>
    <xdr:to>
      <xdr:col>11</xdr:col>
      <xdr:colOff>0</xdr:colOff>
      <xdr:row>7</xdr:row>
      <xdr:rowOff>180975</xdr:rowOff>
    </xdr:to>
    <xdr:sp macro="" textlink="">
      <xdr:nvSpPr>
        <xdr:cNvPr id="10689" name="Zeichnung 76"/>
        <xdr:cNvSpPr>
          <a:spLocks/>
        </xdr:cNvSpPr>
      </xdr:nvSpPr>
      <xdr:spPr bwMode="auto">
        <a:xfrm>
          <a:off x="847725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690" name="Zeichnung 77"/>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8</xdr:row>
      <xdr:rowOff>66675</xdr:rowOff>
    </xdr:from>
    <xdr:to>
      <xdr:col>11</xdr:col>
      <xdr:colOff>0</xdr:colOff>
      <xdr:row>8</xdr:row>
      <xdr:rowOff>180975</xdr:rowOff>
    </xdr:to>
    <xdr:sp macro="" textlink="">
      <xdr:nvSpPr>
        <xdr:cNvPr id="10691" name="Zeichnung 78"/>
        <xdr:cNvSpPr>
          <a:spLocks/>
        </xdr:cNvSpPr>
      </xdr:nvSpPr>
      <xdr:spPr bwMode="auto">
        <a:xfrm>
          <a:off x="847725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692" name="Zeichnung 79"/>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9</xdr:row>
      <xdr:rowOff>66675</xdr:rowOff>
    </xdr:from>
    <xdr:to>
      <xdr:col>11</xdr:col>
      <xdr:colOff>0</xdr:colOff>
      <xdr:row>9</xdr:row>
      <xdr:rowOff>180975</xdr:rowOff>
    </xdr:to>
    <xdr:sp macro="" textlink="">
      <xdr:nvSpPr>
        <xdr:cNvPr id="10693" name="Zeichnung 80"/>
        <xdr:cNvSpPr>
          <a:spLocks/>
        </xdr:cNvSpPr>
      </xdr:nvSpPr>
      <xdr:spPr bwMode="auto">
        <a:xfrm>
          <a:off x="847725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694" name="Zeichnung 81"/>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10</xdr:row>
      <xdr:rowOff>66675</xdr:rowOff>
    </xdr:from>
    <xdr:to>
      <xdr:col>11</xdr:col>
      <xdr:colOff>0</xdr:colOff>
      <xdr:row>10</xdr:row>
      <xdr:rowOff>180975</xdr:rowOff>
    </xdr:to>
    <xdr:sp macro="" textlink="">
      <xdr:nvSpPr>
        <xdr:cNvPr id="10695" name="Zeichnung 82"/>
        <xdr:cNvSpPr>
          <a:spLocks/>
        </xdr:cNvSpPr>
      </xdr:nvSpPr>
      <xdr:spPr bwMode="auto">
        <a:xfrm>
          <a:off x="847725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696" name="Zeichnung 83"/>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11</xdr:row>
      <xdr:rowOff>66675</xdr:rowOff>
    </xdr:from>
    <xdr:to>
      <xdr:col>11</xdr:col>
      <xdr:colOff>0</xdr:colOff>
      <xdr:row>11</xdr:row>
      <xdr:rowOff>180975</xdr:rowOff>
    </xdr:to>
    <xdr:sp macro="" textlink="">
      <xdr:nvSpPr>
        <xdr:cNvPr id="10697" name="Zeichnung 84"/>
        <xdr:cNvSpPr>
          <a:spLocks/>
        </xdr:cNvSpPr>
      </xdr:nvSpPr>
      <xdr:spPr bwMode="auto">
        <a:xfrm>
          <a:off x="847725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698" name="Zeichnung 85"/>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12</xdr:row>
      <xdr:rowOff>66675</xdr:rowOff>
    </xdr:from>
    <xdr:to>
      <xdr:col>11</xdr:col>
      <xdr:colOff>0</xdr:colOff>
      <xdr:row>12</xdr:row>
      <xdr:rowOff>180975</xdr:rowOff>
    </xdr:to>
    <xdr:sp macro="" textlink="">
      <xdr:nvSpPr>
        <xdr:cNvPr id="10699" name="Zeichnung 86"/>
        <xdr:cNvSpPr>
          <a:spLocks/>
        </xdr:cNvSpPr>
      </xdr:nvSpPr>
      <xdr:spPr bwMode="auto">
        <a:xfrm>
          <a:off x="847725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700" name="Zeichnung 87"/>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13</xdr:row>
      <xdr:rowOff>66675</xdr:rowOff>
    </xdr:from>
    <xdr:to>
      <xdr:col>11</xdr:col>
      <xdr:colOff>0</xdr:colOff>
      <xdr:row>13</xdr:row>
      <xdr:rowOff>180975</xdr:rowOff>
    </xdr:to>
    <xdr:sp macro="" textlink="">
      <xdr:nvSpPr>
        <xdr:cNvPr id="10701" name="Zeichnung 88"/>
        <xdr:cNvSpPr>
          <a:spLocks/>
        </xdr:cNvSpPr>
      </xdr:nvSpPr>
      <xdr:spPr bwMode="auto">
        <a:xfrm>
          <a:off x="847725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702" name="Zeichnung 89"/>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14</xdr:row>
      <xdr:rowOff>66675</xdr:rowOff>
    </xdr:from>
    <xdr:to>
      <xdr:col>11</xdr:col>
      <xdr:colOff>0</xdr:colOff>
      <xdr:row>14</xdr:row>
      <xdr:rowOff>180975</xdr:rowOff>
    </xdr:to>
    <xdr:sp macro="" textlink="">
      <xdr:nvSpPr>
        <xdr:cNvPr id="10703" name="Zeichnung 90"/>
        <xdr:cNvSpPr>
          <a:spLocks/>
        </xdr:cNvSpPr>
      </xdr:nvSpPr>
      <xdr:spPr bwMode="auto">
        <a:xfrm>
          <a:off x="847725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704" name="Zeichnung 91"/>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05" name="Zeichnung 92"/>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06" name="Zeichnung 9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07" name="Zeichnung 94"/>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08" name="Zeichnung 95"/>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09" name="Zeichnung 96"/>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10" name="Zeichnung 97"/>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11" name="Zeichnung 98"/>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12" name="Zeichnung 9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13" name="Zeichnung 100"/>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14" name="Zeichnung 10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15" name="Zeichnung 102"/>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16" name="Zeichnung 10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17" name="Zeichnung 104"/>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18" name="Zeichnung 106"/>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19" name="Zeichnung 109"/>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20" name="Zeichnung 11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21" name="Zeichnung 111"/>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22" name="Zeichnung 11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23" name="Zeichnung 113"/>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24" name="Zeichnung 11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25" name="Zeichnung 115"/>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26" name="Zeichnung 116"/>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27" name="Zeichnung 117"/>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28" name="Zeichnung 118"/>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29" name="Zeichnung 119"/>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30" name="Zeichnung 12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1" name="Zeichnung 121"/>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32" name="Zeichnung 12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3" name="Zeichnung 123"/>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34" name="Zeichnung 12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5" name="Zeichnung 125"/>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736" name="Zeichnung 126"/>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7" name="Zeichnung 127"/>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8" name="Zeichnung 128"/>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39" name="Zeichnung 129"/>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10740" name="Zeichnung 130"/>
        <xdr:cNvSpPr>
          <a:spLocks/>
        </xdr:cNvSpPr>
      </xdr:nvSpPr>
      <xdr:spPr bwMode="auto">
        <a:xfrm>
          <a:off x="847725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66675</xdr:rowOff>
    </xdr:from>
    <xdr:to>
      <xdr:col>11</xdr:col>
      <xdr:colOff>0</xdr:colOff>
      <xdr:row>15</xdr:row>
      <xdr:rowOff>180975</xdr:rowOff>
    </xdr:to>
    <xdr:sp macro="" textlink="">
      <xdr:nvSpPr>
        <xdr:cNvPr id="10741" name="Zeichnung 71"/>
        <xdr:cNvSpPr>
          <a:spLocks/>
        </xdr:cNvSpPr>
      </xdr:nvSpPr>
      <xdr:spPr bwMode="auto">
        <a:xfrm>
          <a:off x="847725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0742" name="Zeichnung 73"/>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11</xdr:col>
      <xdr:colOff>0</xdr:colOff>
      <xdr:row>15</xdr:row>
      <xdr:rowOff>66675</xdr:rowOff>
    </xdr:from>
    <xdr:to>
      <xdr:col>11</xdr:col>
      <xdr:colOff>0</xdr:colOff>
      <xdr:row>15</xdr:row>
      <xdr:rowOff>180975</xdr:rowOff>
    </xdr:to>
    <xdr:sp macro="" textlink="">
      <xdr:nvSpPr>
        <xdr:cNvPr id="10743" name="Zeichnung 90"/>
        <xdr:cNvSpPr>
          <a:spLocks/>
        </xdr:cNvSpPr>
      </xdr:nvSpPr>
      <xdr:spPr bwMode="auto">
        <a:xfrm>
          <a:off x="847725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0744" name="Zeichnung 91"/>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5</xdr:row>
      <xdr:rowOff>66675</xdr:rowOff>
    </xdr:from>
    <xdr:to>
      <xdr:col>10</xdr:col>
      <xdr:colOff>0</xdr:colOff>
      <xdr:row>5</xdr:row>
      <xdr:rowOff>180975</xdr:rowOff>
    </xdr:to>
    <xdr:sp macro="" textlink="">
      <xdr:nvSpPr>
        <xdr:cNvPr id="10745" name="Zeichnung 1"/>
        <xdr:cNvSpPr>
          <a:spLocks/>
        </xdr:cNvSpPr>
      </xdr:nvSpPr>
      <xdr:spPr bwMode="auto">
        <a:xfrm>
          <a:off x="80010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6</xdr:row>
      <xdr:rowOff>66675</xdr:rowOff>
    </xdr:from>
    <xdr:to>
      <xdr:col>10</xdr:col>
      <xdr:colOff>0</xdr:colOff>
      <xdr:row>6</xdr:row>
      <xdr:rowOff>180975</xdr:rowOff>
    </xdr:to>
    <xdr:sp macro="" textlink="">
      <xdr:nvSpPr>
        <xdr:cNvPr id="10746" name="Zeichnung 2"/>
        <xdr:cNvSpPr>
          <a:spLocks/>
        </xdr:cNvSpPr>
      </xdr:nvSpPr>
      <xdr:spPr bwMode="auto">
        <a:xfrm>
          <a:off x="80010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7</xdr:row>
      <xdr:rowOff>66675</xdr:rowOff>
    </xdr:from>
    <xdr:to>
      <xdr:col>10</xdr:col>
      <xdr:colOff>0</xdr:colOff>
      <xdr:row>7</xdr:row>
      <xdr:rowOff>180975</xdr:rowOff>
    </xdr:to>
    <xdr:sp macro="" textlink="">
      <xdr:nvSpPr>
        <xdr:cNvPr id="10747" name="Zeichnung 3"/>
        <xdr:cNvSpPr>
          <a:spLocks/>
        </xdr:cNvSpPr>
      </xdr:nvSpPr>
      <xdr:spPr bwMode="auto">
        <a:xfrm>
          <a:off x="80010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8</xdr:row>
      <xdr:rowOff>66675</xdr:rowOff>
    </xdr:from>
    <xdr:to>
      <xdr:col>10</xdr:col>
      <xdr:colOff>0</xdr:colOff>
      <xdr:row>8</xdr:row>
      <xdr:rowOff>180975</xdr:rowOff>
    </xdr:to>
    <xdr:sp macro="" textlink="">
      <xdr:nvSpPr>
        <xdr:cNvPr id="10748" name="Zeichnung 4"/>
        <xdr:cNvSpPr>
          <a:spLocks/>
        </xdr:cNvSpPr>
      </xdr:nvSpPr>
      <xdr:spPr bwMode="auto">
        <a:xfrm>
          <a:off x="80010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9</xdr:row>
      <xdr:rowOff>66675</xdr:rowOff>
    </xdr:from>
    <xdr:to>
      <xdr:col>10</xdr:col>
      <xdr:colOff>0</xdr:colOff>
      <xdr:row>9</xdr:row>
      <xdr:rowOff>180975</xdr:rowOff>
    </xdr:to>
    <xdr:sp macro="" textlink="">
      <xdr:nvSpPr>
        <xdr:cNvPr id="10749" name="Zeichnung 5"/>
        <xdr:cNvSpPr>
          <a:spLocks/>
        </xdr:cNvSpPr>
      </xdr:nvSpPr>
      <xdr:spPr bwMode="auto">
        <a:xfrm>
          <a:off x="80010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10</xdr:row>
      <xdr:rowOff>66675</xdr:rowOff>
    </xdr:from>
    <xdr:to>
      <xdr:col>10</xdr:col>
      <xdr:colOff>0</xdr:colOff>
      <xdr:row>10</xdr:row>
      <xdr:rowOff>180975</xdr:rowOff>
    </xdr:to>
    <xdr:sp macro="" textlink="">
      <xdr:nvSpPr>
        <xdr:cNvPr id="10750" name="Zeichnung 6"/>
        <xdr:cNvSpPr>
          <a:spLocks/>
        </xdr:cNvSpPr>
      </xdr:nvSpPr>
      <xdr:spPr bwMode="auto">
        <a:xfrm>
          <a:off x="80010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11</xdr:row>
      <xdr:rowOff>66675</xdr:rowOff>
    </xdr:from>
    <xdr:to>
      <xdr:col>10</xdr:col>
      <xdr:colOff>0</xdr:colOff>
      <xdr:row>11</xdr:row>
      <xdr:rowOff>180975</xdr:rowOff>
    </xdr:to>
    <xdr:sp macro="" textlink="">
      <xdr:nvSpPr>
        <xdr:cNvPr id="10751" name="Zeichnung 7"/>
        <xdr:cNvSpPr>
          <a:spLocks/>
        </xdr:cNvSpPr>
      </xdr:nvSpPr>
      <xdr:spPr bwMode="auto">
        <a:xfrm>
          <a:off x="80010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12</xdr:row>
      <xdr:rowOff>0</xdr:rowOff>
    </xdr:from>
    <xdr:to>
      <xdr:col>10</xdr:col>
      <xdr:colOff>0</xdr:colOff>
      <xdr:row>12</xdr:row>
      <xdr:rowOff>0</xdr:rowOff>
    </xdr:to>
    <xdr:sp macro="" textlink="">
      <xdr:nvSpPr>
        <xdr:cNvPr id="10752" name="Zeichnung 8"/>
        <xdr:cNvSpPr>
          <a:spLocks/>
        </xdr:cNvSpPr>
      </xdr:nvSpPr>
      <xdr:spPr bwMode="auto">
        <a:xfrm>
          <a:off x="80010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12</xdr:row>
      <xdr:rowOff>0</xdr:rowOff>
    </xdr:from>
    <xdr:to>
      <xdr:col>10</xdr:col>
      <xdr:colOff>0</xdr:colOff>
      <xdr:row>12</xdr:row>
      <xdr:rowOff>0</xdr:rowOff>
    </xdr:to>
    <xdr:sp macro="" textlink="">
      <xdr:nvSpPr>
        <xdr:cNvPr id="10753" name="Zeichnung 9"/>
        <xdr:cNvSpPr>
          <a:spLocks/>
        </xdr:cNvSpPr>
      </xdr:nvSpPr>
      <xdr:spPr bwMode="auto">
        <a:xfrm>
          <a:off x="80010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12</xdr:row>
      <xdr:rowOff>0</xdr:rowOff>
    </xdr:from>
    <xdr:to>
      <xdr:col>10</xdr:col>
      <xdr:colOff>0</xdr:colOff>
      <xdr:row>12</xdr:row>
      <xdr:rowOff>0</xdr:rowOff>
    </xdr:to>
    <xdr:sp macro="" textlink="">
      <xdr:nvSpPr>
        <xdr:cNvPr id="10754" name="Zeichnung 10"/>
        <xdr:cNvSpPr>
          <a:spLocks/>
        </xdr:cNvSpPr>
      </xdr:nvSpPr>
      <xdr:spPr bwMode="auto">
        <a:xfrm>
          <a:off x="80010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55" name="Zeichnung 11"/>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16</xdr:row>
      <xdr:rowOff>66675</xdr:rowOff>
    </xdr:from>
    <xdr:to>
      <xdr:col>10</xdr:col>
      <xdr:colOff>0</xdr:colOff>
      <xdr:row>16</xdr:row>
      <xdr:rowOff>180975</xdr:rowOff>
    </xdr:to>
    <xdr:sp macro="" textlink="">
      <xdr:nvSpPr>
        <xdr:cNvPr id="10756" name="Zeichnung 12"/>
        <xdr:cNvSpPr>
          <a:spLocks/>
        </xdr:cNvSpPr>
      </xdr:nvSpPr>
      <xdr:spPr bwMode="auto">
        <a:xfrm>
          <a:off x="80010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12</xdr:row>
      <xdr:rowOff>66675</xdr:rowOff>
    </xdr:from>
    <xdr:to>
      <xdr:col>10</xdr:col>
      <xdr:colOff>0</xdr:colOff>
      <xdr:row>12</xdr:row>
      <xdr:rowOff>180975</xdr:rowOff>
    </xdr:to>
    <xdr:sp macro="" textlink="">
      <xdr:nvSpPr>
        <xdr:cNvPr id="10757" name="Zeichnung 61"/>
        <xdr:cNvSpPr>
          <a:spLocks/>
        </xdr:cNvSpPr>
      </xdr:nvSpPr>
      <xdr:spPr bwMode="auto">
        <a:xfrm>
          <a:off x="80010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13</xdr:row>
      <xdr:rowOff>66675</xdr:rowOff>
    </xdr:from>
    <xdr:to>
      <xdr:col>10</xdr:col>
      <xdr:colOff>0</xdr:colOff>
      <xdr:row>13</xdr:row>
      <xdr:rowOff>180975</xdr:rowOff>
    </xdr:to>
    <xdr:sp macro="" textlink="">
      <xdr:nvSpPr>
        <xdr:cNvPr id="10758" name="Zeichnung 66"/>
        <xdr:cNvSpPr>
          <a:spLocks/>
        </xdr:cNvSpPr>
      </xdr:nvSpPr>
      <xdr:spPr bwMode="auto">
        <a:xfrm>
          <a:off x="80010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14</xdr:row>
      <xdr:rowOff>66675</xdr:rowOff>
    </xdr:from>
    <xdr:to>
      <xdr:col>10</xdr:col>
      <xdr:colOff>0</xdr:colOff>
      <xdr:row>14</xdr:row>
      <xdr:rowOff>180975</xdr:rowOff>
    </xdr:to>
    <xdr:sp macro="" textlink="">
      <xdr:nvSpPr>
        <xdr:cNvPr id="10759" name="Zeichnung 71"/>
        <xdr:cNvSpPr>
          <a:spLocks/>
        </xdr:cNvSpPr>
      </xdr:nvSpPr>
      <xdr:spPr bwMode="auto">
        <a:xfrm>
          <a:off x="80010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6</xdr:row>
      <xdr:rowOff>66675</xdr:rowOff>
    </xdr:from>
    <xdr:to>
      <xdr:col>10</xdr:col>
      <xdr:colOff>0</xdr:colOff>
      <xdr:row>6</xdr:row>
      <xdr:rowOff>180975</xdr:rowOff>
    </xdr:to>
    <xdr:sp macro="" textlink="">
      <xdr:nvSpPr>
        <xdr:cNvPr id="10760" name="Zeichnung 74"/>
        <xdr:cNvSpPr>
          <a:spLocks/>
        </xdr:cNvSpPr>
      </xdr:nvSpPr>
      <xdr:spPr bwMode="auto">
        <a:xfrm>
          <a:off x="80010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7</xdr:row>
      <xdr:rowOff>66675</xdr:rowOff>
    </xdr:from>
    <xdr:to>
      <xdr:col>10</xdr:col>
      <xdr:colOff>0</xdr:colOff>
      <xdr:row>7</xdr:row>
      <xdr:rowOff>180975</xdr:rowOff>
    </xdr:to>
    <xdr:sp macro="" textlink="">
      <xdr:nvSpPr>
        <xdr:cNvPr id="10761" name="Zeichnung 76"/>
        <xdr:cNvSpPr>
          <a:spLocks/>
        </xdr:cNvSpPr>
      </xdr:nvSpPr>
      <xdr:spPr bwMode="auto">
        <a:xfrm>
          <a:off x="80010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8</xdr:row>
      <xdr:rowOff>66675</xdr:rowOff>
    </xdr:from>
    <xdr:to>
      <xdr:col>10</xdr:col>
      <xdr:colOff>0</xdr:colOff>
      <xdr:row>8</xdr:row>
      <xdr:rowOff>180975</xdr:rowOff>
    </xdr:to>
    <xdr:sp macro="" textlink="">
      <xdr:nvSpPr>
        <xdr:cNvPr id="10762" name="Zeichnung 78"/>
        <xdr:cNvSpPr>
          <a:spLocks/>
        </xdr:cNvSpPr>
      </xdr:nvSpPr>
      <xdr:spPr bwMode="auto">
        <a:xfrm>
          <a:off x="80010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9</xdr:row>
      <xdr:rowOff>66675</xdr:rowOff>
    </xdr:from>
    <xdr:to>
      <xdr:col>10</xdr:col>
      <xdr:colOff>0</xdr:colOff>
      <xdr:row>9</xdr:row>
      <xdr:rowOff>180975</xdr:rowOff>
    </xdr:to>
    <xdr:sp macro="" textlink="">
      <xdr:nvSpPr>
        <xdr:cNvPr id="10763" name="Zeichnung 80"/>
        <xdr:cNvSpPr>
          <a:spLocks/>
        </xdr:cNvSpPr>
      </xdr:nvSpPr>
      <xdr:spPr bwMode="auto">
        <a:xfrm>
          <a:off x="80010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10</xdr:row>
      <xdr:rowOff>66675</xdr:rowOff>
    </xdr:from>
    <xdr:to>
      <xdr:col>10</xdr:col>
      <xdr:colOff>0</xdr:colOff>
      <xdr:row>10</xdr:row>
      <xdr:rowOff>180975</xdr:rowOff>
    </xdr:to>
    <xdr:sp macro="" textlink="">
      <xdr:nvSpPr>
        <xdr:cNvPr id="10764" name="Zeichnung 82"/>
        <xdr:cNvSpPr>
          <a:spLocks/>
        </xdr:cNvSpPr>
      </xdr:nvSpPr>
      <xdr:spPr bwMode="auto">
        <a:xfrm>
          <a:off x="80010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11</xdr:row>
      <xdr:rowOff>66675</xdr:rowOff>
    </xdr:from>
    <xdr:to>
      <xdr:col>10</xdr:col>
      <xdr:colOff>0</xdr:colOff>
      <xdr:row>11</xdr:row>
      <xdr:rowOff>180975</xdr:rowOff>
    </xdr:to>
    <xdr:sp macro="" textlink="">
      <xdr:nvSpPr>
        <xdr:cNvPr id="10765" name="Zeichnung 84"/>
        <xdr:cNvSpPr>
          <a:spLocks/>
        </xdr:cNvSpPr>
      </xdr:nvSpPr>
      <xdr:spPr bwMode="auto">
        <a:xfrm>
          <a:off x="80010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12</xdr:row>
      <xdr:rowOff>66675</xdr:rowOff>
    </xdr:from>
    <xdr:to>
      <xdr:col>10</xdr:col>
      <xdr:colOff>0</xdr:colOff>
      <xdr:row>12</xdr:row>
      <xdr:rowOff>180975</xdr:rowOff>
    </xdr:to>
    <xdr:sp macro="" textlink="">
      <xdr:nvSpPr>
        <xdr:cNvPr id="10766" name="Zeichnung 86"/>
        <xdr:cNvSpPr>
          <a:spLocks/>
        </xdr:cNvSpPr>
      </xdr:nvSpPr>
      <xdr:spPr bwMode="auto">
        <a:xfrm>
          <a:off x="80010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13</xdr:row>
      <xdr:rowOff>66675</xdr:rowOff>
    </xdr:from>
    <xdr:to>
      <xdr:col>10</xdr:col>
      <xdr:colOff>0</xdr:colOff>
      <xdr:row>13</xdr:row>
      <xdr:rowOff>180975</xdr:rowOff>
    </xdr:to>
    <xdr:sp macro="" textlink="">
      <xdr:nvSpPr>
        <xdr:cNvPr id="10767" name="Zeichnung 88"/>
        <xdr:cNvSpPr>
          <a:spLocks/>
        </xdr:cNvSpPr>
      </xdr:nvSpPr>
      <xdr:spPr bwMode="auto">
        <a:xfrm>
          <a:off x="80010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14</xdr:row>
      <xdr:rowOff>66675</xdr:rowOff>
    </xdr:from>
    <xdr:to>
      <xdr:col>10</xdr:col>
      <xdr:colOff>0</xdr:colOff>
      <xdr:row>14</xdr:row>
      <xdr:rowOff>180975</xdr:rowOff>
    </xdr:to>
    <xdr:sp macro="" textlink="">
      <xdr:nvSpPr>
        <xdr:cNvPr id="10768" name="Zeichnung 90"/>
        <xdr:cNvSpPr>
          <a:spLocks/>
        </xdr:cNvSpPr>
      </xdr:nvSpPr>
      <xdr:spPr bwMode="auto">
        <a:xfrm>
          <a:off x="80010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69" name="Zeichnung 92"/>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0" name="Zeichnung 94"/>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1" name="Zeichnung 96"/>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2" name="Zeichnung 98"/>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3" name="Zeichnung 100"/>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4" name="Zeichnung 102"/>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5" name="Zeichnung 104"/>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6" name="Zeichnung 109"/>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7" name="Zeichnung 111"/>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8" name="Zeichnung 113"/>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79" name="Zeichnung 115"/>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0" name="Zeichnung 117"/>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1" name="Zeichnung 119"/>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2" name="Zeichnung 121"/>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3" name="Zeichnung 123"/>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4" name="Zeichnung 125"/>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5" name="Zeichnung 127"/>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6" name="Zeichnung 128"/>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7" name="Zeichnung 129"/>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0</xdr:rowOff>
    </xdr:from>
    <xdr:to>
      <xdr:col>10</xdr:col>
      <xdr:colOff>0</xdr:colOff>
      <xdr:row>15</xdr:row>
      <xdr:rowOff>0</xdr:rowOff>
    </xdr:to>
    <xdr:sp macro="" textlink="">
      <xdr:nvSpPr>
        <xdr:cNvPr id="10788" name="Zeichnung 130"/>
        <xdr:cNvSpPr>
          <a:spLocks/>
        </xdr:cNvSpPr>
      </xdr:nvSpPr>
      <xdr:spPr bwMode="auto">
        <a:xfrm>
          <a:off x="80010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66675</xdr:rowOff>
    </xdr:from>
    <xdr:to>
      <xdr:col>10</xdr:col>
      <xdr:colOff>0</xdr:colOff>
      <xdr:row>15</xdr:row>
      <xdr:rowOff>180975</xdr:rowOff>
    </xdr:to>
    <xdr:sp macro="" textlink="">
      <xdr:nvSpPr>
        <xdr:cNvPr id="10789" name="Zeichnung 71"/>
        <xdr:cNvSpPr>
          <a:spLocks/>
        </xdr:cNvSpPr>
      </xdr:nvSpPr>
      <xdr:spPr bwMode="auto">
        <a:xfrm>
          <a:off x="80010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10</xdr:col>
      <xdr:colOff>0</xdr:colOff>
      <xdr:row>15</xdr:row>
      <xdr:rowOff>66675</xdr:rowOff>
    </xdr:from>
    <xdr:to>
      <xdr:col>10</xdr:col>
      <xdr:colOff>0</xdr:colOff>
      <xdr:row>15</xdr:row>
      <xdr:rowOff>180975</xdr:rowOff>
    </xdr:to>
    <xdr:sp macro="" textlink="">
      <xdr:nvSpPr>
        <xdr:cNvPr id="10790" name="Zeichnung 90"/>
        <xdr:cNvSpPr>
          <a:spLocks/>
        </xdr:cNvSpPr>
      </xdr:nvSpPr>
      <xdr:spPr bwMode="auto">
        <a:xfrm>
          <a:off x="80010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5</xdr:row>
      <xdr:rowOff>66675</xdr:rowOff>
    </xdr:from>
    <xdr:to>
      <xdr:col>15</xdr:col>
      <xdr:colOff>0</xdr:colOff>
      <xdr:row>5</xdr:row>
      <xdr:rowOff>180975</xdr:rowOff>
    </xdr:to>
    <xdr:sp macro="" textlink="">
      <xdr:nvSpPr>
        <xdr:cNvPr id="10791" name="Zeichnung 1"/>
        <xdr:cNvSpPr>
          <a:spLocks/>
        </xdr:cNvSpPr>
      </xdr:nvSpPr>
      <xdr:spPr bwMode="auto">
        <a:xfrm>
          <a:off x="11744325"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6</xdr:row>
      <xdr:rowOff>66675</xdr:rowOff>
    </xdr:from>
    <xdr:to>
      <xdr:col>15</xdr:col>
      <xdr:colOff>0</xdr:colOff>
      <xdr:row>6</xdr:row>
      <xdr:rowOff>180975</xdr:rowOff>
    </xdr:to>
    <xdr:sp macro="" textlink="">
      <xdr:nvSpPr>
        <xdr:cNvPr id="10792" name="Zeichnung 2"/>
        <xdr:cNvSpPr>
          <a:spLocks/>
        </xdr:cNvSpPr>
      </xdr:nvSpPr>
      <xdr:spPr bwMode="auto">
        <a:xfrm>
          <a:off x="11744325"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7</xdr:row>
      <xdr:rowOff>66675</xdr:rowOff>
    </xdr:from>
    <xdr:to>
      <xdr:col>15</xdr:col>
      <xdr:colOff>0</xdr:colOff>
      <xdr:row>7</xdr:row>
      <xdr:rowOff>180975</xdr:rowOff>
    </xdr:to>
    <xdr:sp macro="" textlink="">
      <xdr:nvSpPr>
        <xdr:cNvPr id="10793" name="Zeichnung 3"/>
        <xdr:cNvSpPr>
          <a:spLocks/>
        </xdr:cNvSpPr>
      </xdr:nvSpPr>
      <xdr:spPr bwMode="auto">
        <a:xfrm>
          <a:off x="11744325"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8</xdr:row>
      <xdr:rowOff>66675</xdr:rowOff>
    </xdr:from>
    <xdr:to>
      <xdr:col>15</xdr:col>
      <xdr:colOff>0</xdr:colOff>
      <xdr:row>8</xdr:row>
      <xdr:rowOff>180975</xdr:rowOff>
    </xdr:to>
    <xdr:sp macro="" textlink="">
      <xdr:nvSpPr>
        <xdr:cNvPr id="10794" name="Zeichnung 4"/>
        <xdr:cNvSpPr>
          <a:spLocks/>
        </xdr:cNvSpPr>
      </xdr:nvSpPr>
      <xdr:spPr bwMode="auto">
        <a:xfrm>
          <a:off x="11744325"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9</xdr:row>
      <xdr:rowOff>66675</xdr:rowOff>
    </xdr:from>
    <xdr:to>
      <xdr:col>15</xdr:col>
      <xdr:colOff>0</xdr:colOff>
      <xdr:row>9</xdr:row>
      <xdr:rowOff>180975</xdr:rowOff>
    </xdr:to>
    <xdr:sp macro="" textlink="">
      <xdr:nvSpPr>
        <xdr:cNvPr id="10795" name="Zeichnung 5"/>
        <xdr:cNvSpPr>
          <a:spLocks/>
        </xdr:cNvSpPr>
      </xdr:nvSpPr>
      <xdr:spPr bwMode="auto">
        <a:xfrm>
          <a:off x="11744325"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10</xdr:row>
      <xdr:rowOff>66675</xdr:rowOff>
    </xdr:from>
    <xdr:to>
      <xdr:col>15</xdr:col>
      <xdr:colOff>0</xdr:colOff>
      <xdr:row>10</xdr:row>
      <xdr:rowOff>180975</xdr:rowOff>
    </xdr:to>
    <xdr:sp macro="" textlink="">
      <xdr:nvSpPr>
        <xdr:cNvPr id="10796" name="Zeichnung 6"/>
        <xdr:cNvSpPr>
          <a:spLocks/>
        </xdr:cNvSpPr>
      </xdr:nvSpPr>
      <xdr:spPr bwMode="auto">
        <a:xfrm>
          <a:off x="11744325"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11</xdr:row>
      <xdr:rowOff>66675</xdr:rowOff>
    </xdr:from>
    <xdr:to>
      <xdr:col>15</xdr:col>
      <xdr:colOff>0</xdr:colOff>
      <xdr:row>11</xdr:row>
      <xdr:rowOff>180975</xdr:rowOff>
    </xdr:to>
    <xdr:sp macro="" textlink="">
      <xdr:nvSpPr>
        <xdr:cNvPr id="10797" name="Zeichnung 7"/>
        <xdr:cNvSpPr>
          <a:spLocks/>
        </xdr:cNvSpPr>
      </xdr:nvSpPr>
      <xdr:spPr bwMode="auto">
        <a:xfrm>
          <a:off x="11744325"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12</xdr:row>
      <xdr:rowOff>0</xdr:rowOff>
    </xdr:from>
    <xdr:to>
      <xdr:col>15</xdr:col>
      <xdr:colOff>0</xdr:colOff>
      <xdr:row>12</xdr:row>
      <xdr:rowOff>0</xdr:rowOff>
    </xdr:to>
    <xdr:sp macro="" textlink="">
      <xdr:nvSpPr>
        <xdr:cNvPr id="10798" name="Zeichnung 8"/>
        <xdr:cNvSpPr>
          <a:spLocks/>
        </xdr:cNvSpPr>
      </xdr:nvSpPr>
      <xdr:spPr bwMode="auto">
        <a:xfrm>
          <a:off x="11744325"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12</xdr:row>
      <xdr:rowOff>0</xdr:rowOff>
    </xdr:from>
    <xdr:to>
      <xdr:col>15</xdr:col>
      <xdr:colOff>0</xdr:colOff>
      <xdr:row>12</xdr:row>
      <xdr:rowOff>0</xdr:rowOff>
    </xdr:to>
    <xdr:sp macro="" textlink="">
      <xdr:nvSpPr>
        <xdr:cNvPr id="10799" name="Zeichnung 9"/>
        <xdr:cNvSpPr>
          <a:spLocks/>
        </xdr:cNvSpPr>
      </xdr:nvSpPr>
      <xdr:spPr bwMode="auto">
        <a:xfrm>
          <a:off x="11744325"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12</xdr:row>
      <xdr:rowOff>0</xdr:rowOff>
    </xdr:from>
    <xdr:to>
      <xdr:col>15</xdr:col>
      <xdr:colOff>0</xdr:colOff>
      <xdr:row>12</xdr:row>
      <xdr:rowOff>0</xdr:rowOff>
    </xdr:to>
    <xdr:sp macro="" textlink="">
      <xdr:nvSpPr>
        <xdr:cNvPr id="10800" name="Zeichnung 10"/>
        <xdr:cNvSpPr>
          <a:spLocks/>
        </xdr:cNvSpPr>
      </xdr:nvSpPr>
      <xdr:spPr bwMode="auto">
        <a:xfrm>
          <a:off x="11744325"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01" name="Zeichnung 11"/>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16</xdr:row>
      <xdr:rowOff>66675</xdr:rowOff>
    </xdr:from>
    <xdr:to>
      <xdr:col>15</xdr:col>
      <xdr:colOff>0</xdr:colOff>
      <xdr:row>16</xdr:row>
      <xdr:rowOff>180975</xdr:rowOff>
    </xdr:to>
    <xdr:sp macro="" textlink="">
      <xdr:nvSpPr>
        <xdr:cNvPr id="10802" name="Zeichnung 12"/>
        <xdr:cNvSpPr>
          <a:spLocks/>
        </xdr:cNvSpPr>
      </xdr:nvSpPr>
      <xdr:spPr bwMode="auto">
        <a:xfrm>
          <a:off x="11744325"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12</xdr:row>
      <xdr:rowOff>66675</xdr:rowOff>
    </xdr:from>
    <xdr:to>
      <xdr:col>15</xdr:col>
      <xdr:colOff>0</xdr:colOff>
      <xdr:row>12</xdr:row>
      <xdr:rowOff>180975</xdr:rowOff>
    </xdr:to>
    <xdr:sp macro="" textlink="">
      <xdr:nvSpPr>
        <xdr:cNvPr id="10803" name="Zeichnung 61"/>
        <xdr:cNvSpPr>
          <a:spLocks/>
        </xdr:cNvSpPr>
      </xdr:nvSpPr>
      <xdr:spPr bwMode="auto">
        <a:xfrm>
          <a:off x="11744325"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13</xdr:row>
      <xdr:rowOff>66675</xdr:rowOff>
    </xdr:from>
    <xdr:to>
      <xdr:col>15</xdr:col>
      <xdr:colOff>0</xdr:colOff>
      <xdr:row>13</xdr:row>
      <xdr:rowOff>180975</xdr:rowOff>
    </xdr:to>
    <xdr:sp macro="" textlink="">
      <xdr:nvSpPr>
        <xdr:cNvPr id="10804" name="Zeichnung 66"/>
        <xdr:cNvSpPr>
          <a:spLocks/>
        </xdr:cNvSpPr>
      </xdr:nvSpPr>
      <xdr:spPr bwMode="auto">
        <a:xfrm>
          <a:off x="11744325"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14</xdr:row>
      <xdr:rowOff>66675</xdr:rowOff>
    </xdr:from>
    <xdr:to>
      <xdr:col>15</xdr:col>
      <xdr:colOff>0</xdr:colOff>
      <xdr:row>14</xdr:row>
      <xdr:rowOff>180975</xdr:rowOff>
    </xdr:to>
    <xdr:sp macro="" textlink="">
      <xdr:nvSpPr>
        <xdr:cNvPr id="10805" name="Zeichnung 71"/>
        <xdr:cNvSpPr>
          <a:spLocks/>
        </xdr:cNvSpPr>
      </xdr:nvSpPr>
      <xdr:spPr bwMode="auto">
        <a:xfrm>
          <a:off x="11744325"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6</xdr:row>
      <xdr:rowOff>66675</xdr:rowOff>
    </xdr:from>
    <xdr:to>
      <xdr:col>15</xdr:col>
      <xdr:colOff>0</xdr:colOff>
      <xdr:row>6</xdr:row>
      <xdr:rowOff>180975</xdr:rowOff>
    </xdr:to>
    <xdr:sp macro="" textlink="">
      <xdr:nvSpPr>
        <xdr:cNvPr id="10806" name="Zeichnung 74"/>
        <xdr:cNvSpPr>
          <a:spLocks/>
        </xdr:cNvSpPr>
      </xdr:nvSpPr>
      <xdr:spPr bwMode="auto">
        <a:xfrm>
          <a:off x="11744325"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7</xdr:row>
      <xdr:rowOff>66675</xdr:rowOff>
    </xdr:from>
    <xdr:to>
      <xdr:col>15</xdr:col>
      <xdr:colOff>0</xdr:colOff>
      <xdr:row>7</xdr:row>
      <xdr:rowOff>180975</xdr:rowOff>
    </xdr:to>
    <xdr:sp macro="" textlink="">
      <xdr:nvSpPr>
        <xdr:cNvPr id="10807" name="Zeichnung 76"/>
        <xdr:cNvSpPr>
          <a:spLocks/>
        </xdr:cNvSpPr>
      </xdr:nvSpPr>
      <xdr:spPr bwMode="auto">
        <a:xfrm>
          <a:off x="11744325"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8</xdr:row>
      <xdr:rowOff>66675</xdr:rowOff>
    </xdr:from>
    <xdr:to>
      <xdr:col>15</xdr:col>
      <xdr:colOff>0</xdr:colOff>
      <xdr:row>8</xdr:row>
      <xdr:rowOff>180975</xdr:rowOff>
    </xdr:to>
    <xdr:sp macro="" textlink="">
      <xdr:nvSpPr>
        <xdr:cNvPr id="10808" name="Zeichnung 78"/>
        <xdr:cNvSpPr>
          <a:spLocks/>
        </xdr:cNvSpPr>
      </xdr:nvSpPr>
      <xdr:spPr bwMode="auto">
        <a:xfrm>
          <a:off x="11744325"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9</xdr:row>
      <xdr:rowOff>66675</xdr:rowOff>
    </xdr:from>
    <xdr:to>
      <xdr:col>15</xdr:col>
      <xdr:colOff>0</xdr:colOff>
      <xdr:row>9</xdr:row>
      <xdr:rowOff>180975</xdr:rowOff>
    </xdr:to>
    <xdr:sp macro="" textlink="">
      <xdr:nvSpPr>
        <xdr:cNvPr id="10809" name="Zeichnung 80"/>
        <xdr:cNvSpPr>
          <a:spLocks/>
        </xdr:cNvSpPr>
      </xdr:nvSpPr>
      <xdr:spPr bwMode="auto">
        <a:xfrm>
          <a:off x="11744325"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10</xdr:row>
      <xdr:rowOff>66675</xdr:rowOff>
    </xdr:from>
    <xdr:to>
      <xdr:col>15</xdr:col>
      <xdr:colOff>0</xdr:colOff>
      <xdr:row>10</xdr:row>
      <xdr:rowOff>180975</xdr:rowOff>
    </xdr:to>
    <xdr:sp macro="" textlink="">
      <xdr:nvSpPr>
        <xdr:cNvPr id="10810" name="Zeichnung 82"/>
        <xdr:cNvSpPr>
          <a:spLocks/>
        </xdr:cNvSpPr>
      </xdr:nvSpPr>
      <xdr:spPr bwMode="auto">
        <a:xfrm>
          <a:off x="11744325"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11</xdr:row>
      <xdr:rowOff>66675</xdr:rowOff>
    </xdr:from>
    <xdr:to>
      <xdr:col>15</xdr:col>
      <xdr:colOff>0</xdr:colOff>
      <xdr:row>11</xdr:row>
      <xdr:rowOff>180975</xdr:rowOff>
    </xdr:to>
    <xdr:sp macro="" textlink="">
      <xdr:nvSpPr>
        <xdr:cNvPr id="10811" name="Zeichnung 84"/>
        <xdr:cNvSpPr>
          <a:spLocks/>
        </xdr:cNvSpPr>
      </xdr:nvSpPr>
      <xdr:spPr bwMode="auto">
        <a:xfrm>
          <a:off x="11744325"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12</xdr:row>
      <xdr:rowOff>66675</xdr:rowOff>
    </xdr:from>
    <xdr:to>
      <xdr:col>15</xdr:col>
      <xdr:colOff>0</xdr:colOff>
      <xdr:row>12</xdr:row>
      <xdr:rowOff>180975</xdr:rowOff>
    </xdr:to>
    <xdr:sp macro="" textlink="">
      <xdr:nvSpPr>
        <xdr:cNvPr id="10812" name="Zeichnung 86"/>
        <xdr:cNvSpPr>
          <a:spLocks/>
        </xdr:cNvSpPr>
      </xdr:nvSpPr>
      <xdr:spPr bwMode="auto">
        <a:xfrm>
          <a:off x="11744325"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13</xdr:row>
      <xdr:rowOff>66675</xdr:rowOff>
    </xdr:from>
    <xdr:to>
      <xdr:col>15</xdr:col>
      <xdr:colOff>0</xdr:colOff>
      <xdr:row>13</xdr:row>
      <xdr:rowOff>180975</xdr:rowOff>
    </xdr:to>
    <xdr:sp macro="" textlink="">
      <xdr:nvSpPr>
        <xdr:cNvPr id="10813" name="Zeichnung 88"/>
        <xdr:cNvSpPr>
          <a:spLocks/>
        </xdr:cNvSpPr>
      </xdr:nvSpPr>
      <xdr:spPr bwMode="auto">
        <a:xfrm>
          <a:off x="11744325"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14</xdr:row>
      <xdr:rowOff>66675</xdr:rowOff>
    </xdr:from>
    <xdr:to>
      <xdr:col>15</xdr:col>
      <xdr:colOff>0</xdr:colOff>
      <xdr:row>14</xdr:row>
      <xdr:rowOff>180975</xdr:rowOff>
    </xdr:to>
    <xdr:sp macro="" textlink="">
      <xdr:nvSpPr>
        <xdr:cNvPr id="10814" name="Zeichnung 90"/>
        <xdr:cNvSpPr>
          <a:spLocks/>
        </xdr:cNvSpPr>
      </xdr:nvSpPr>
      <xdr:spPr bwMode="auto">
        <a:xfrm>
          <a:off x="11744325"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15" name="Zeichnung 92"/>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16" name="Zeichnung 94"/>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17" name="Zeichnung 96"/>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18" name="Zeichnung 98"/>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19" name="Zeichnung 100"/>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0" name="Zeichnung 102"/>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1" name="Zeichnung 104"/>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2" name="Zeichnung 109"/>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3" name="Zeichnung 111"/>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4" name="Zeichnung 113"/>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5" name="Zeichnung 115"/>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6" name="Zeichnung 117"/>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7" name="Zeichnung 119"/>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8" name="Zeichnung 121"/>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29" name="Zeichnung 123"/>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30" name="Zeichnung 125"/>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31" name="Zeichnung 127"/>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32" name="Zeichnung 128"/>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33" name="Zeichnung 129"/>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0</xdr:rowOff>
    </xdr:from>
    <xdr:to>
      <xdr:col>15</xdr:col>
      <xdr:colOff>0</xdr:colOff>
      <xdr:row>15</xdr:row>
      <xdr:rowOff>0</xdr:rowOff>
    </xdr:to>
    <xdr:sp macro="" textlink="">
      <xdr:nvSpPr>
        <xdr:cNvPr id="10834" name="Zeichnung 130"/>
        <xdr:cNvSpPr>
          <a:spLocks/>
        </xdr:cNvSpPr>
      </xdr:nvSpPr>
      <xdr:spPr bwMode="auto">
        <a:xfrm>
          <a:off x="11744325"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66675</xdr:rowOff>
    </xdr:from>
    <xdr:to>
      <xdr:col>15</xdr:col>
      <xdr:colOff>0</xdr:colOff>
      <xdr:row>15</xdr:row>
      <xdr:rowOff>180975</xdr:rowOff>
    </xdr:to>
    <xdr:sp macro="" textlink="">
      <xdr:nvSpPr>
        <xdr:cNvPr id="10835" name="Zeichnung 71"/>
        <xdr:cNvSpPr>
          <a:spLocks/>
        </xdr:cNvSpPr>
      </xdr:nvSpPr>
      <xdr:spPr bwMode="auto">
        <a:xfrm>
          <a:off x="11744325"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15</xdr:col>
      <xdr:colOff>0</xdr:colOff>
      <xdr:row>15</xdr:row>
      <xdr:rowOff>66675</xdr:rowOff>
    </xdr:from>
    <xdr:to>
      <xdr:col>15</xdr:col>
      <xdr:colOff>0</xdr:colOff>
      <xdr:row>15</xdr:row>
      <xdr:rowOff>180975</xdr:rowOff>
    </xdr:to>
    <xdr:sp macro="" textlink="">
      <xdr:nvSpPr>
        <xdr:cNvPr id="10836" name="Zeichnung 90"/>
        <xdr:cNvSpPr>
          <a:spLocks/>
        </xdr:cNvSpPr>
      </xdr:nvSpPr>
      <xdr:spPr bwMode="auto">
        <a:xfrm>
          <a:off x="11744325"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5</xdr:row>
      <xdr:rowOff>66675</xdr:rowOff>
    </xdr:from>
    <xdr:to>
      <xdr:col>14</xdr:col>
      <xdr:colOff>0</xdr:colOff>
      <xdr:row>5</xdr:row>
      <xdr:rowOff>180975</xdr:rowOff>
    </xdr:to>
    <xdr:sp macro="" textlink="">
      <xdr:nvSpPr>
        <xdr:cNvPr id="10837" name="Zeichnung 1"/>
        <xdr:cNvSpPr>
          <a:spLocks/>
        </xdr:cNvSpPr>
      </xdr:nvSpPr>
      <xdr:spPr bwMode="auto">
        <a:xfrm>
          <a:off x="108966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838" name="Zeichnung 2"/>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839" name="Zeichnung 3"/>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840" name="Zeichnung 4"/>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841" name="Zeichnung 5"/>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842" name="Zeichnung 6"/>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843" name="Zeichnung 7"/>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844" name="Zeichnung 8"/>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845" name="Zeichnung 9"/>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846" name="Zeichnung 10"/>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47" name="Zeichnung 11"/>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16</xdr:row>
      <xdr:rowOff>66675</xdr:rowOff>
    </xdr:from>
    <xdr:to>
      <xdr:col>14</xdr:col>
      <xdr:colOff>0</xdr:colOff>
      <xdr:row>16</xdr:row>
      <xdr:rowOff>180975</xdr:rowOff>
    </xdr:to>
    <xdr:sp macro="" textlink="">
      <xdr:nvSpPr>
        <xdr:cNvPr id="10848" name="Zeichnung 12"/>
        <xdr:cNvSpPr>
          <a:spLocks/>
        </xdr:cNvSpPr>
      </xdr:nvSpPr>
      <xdr:spPr bwMode="auto">
        <a:xfrm>
          <a:off x="108966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849" name="Zeichnung 61"/>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850" name="Zeichnung 66"/>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851" name="Zeichnung 71"/>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852" name="Zeichnung 74"/>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853" name="Zeichnung 76"/>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854" name="Zeichnung 78"/>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855" name="Zeichnung 80"/>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856" name="Zeichnung 82"/>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857" name="Zeichnung 84"/>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858" name="Zeichnung 86"/>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859" name="Zeichnung 88"/>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860" name="Zeichnung 90"/>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1" name="Zeichnung 9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2" name="Zeichnung 9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3" name="Zeichnung 9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4" name="Zeichnung 98"/>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5" name="Zeichnung 10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6" name="Zeichnung 10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7" name="Zeichnung 10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8" name="Zeichnung 109"/>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69" name="Zeichnung 111"/>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0" name="Zeichnung 11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1" name="Zeichnung 115"/>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2" name="Zeichnung 117"/>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3" name="Zeichnung 119"/>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4" name="Zeichnung 121"/>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5" name="Zeichnung 12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6" name="Zeichnung 125"/>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7" name="Zeichnung 127"/>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8" name="Zeichnung 128"/>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79" name="Zeichnung 129"/>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880" name="Zeichnung 13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881" name="Zeichnung 71"/>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882" name="Zeichnung 90"/>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5</xdr:row>
      <xdr:rowOff>66675</xdr:rowOff>
    </xdr:from>
    <xdr:to>
      <xdr:col>13</xdr:col>
      <xdr:colOff>0</xdr:colOff>
      <xdr:row>5</xdr:row>
      <xdr:rowOff>180975</xdr:rowOff>
    </xdr:to>
    <xdr:sp macro="" textlink="">
      <xdr:nvSpPr>
        <xdr:cNvPr id="10883" name="Zeichnung 1"/>
        <xdr:cNvSpPr>
          <a:spLocks/>
        </xdr:cNvSpPr>
      </xdr:nvSpPr>
      <xdr:spPr bwMode="auto">
        <a:xfrm>
          <a:off x="100584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6</xdr:row>
      <xdr:rowOff>66675</xdr:rowOff>
    </xdr:from>
    <xdr:to>
      <xdr:col>13</xdr:col>
      <xdr:colOff>0</xdr:colOff>
      <xdr:row>6</xdr:row>
      <xdr:rowOff>180975</xdr:rowOff>
    </xdr:to>
    <xdr:sp macro="" textlink="">
      <xdr:nvSpPr>
        <xdr:cNvPr id="10884" name="Zeichnung 2"/>
        <xdr:cNvSpPr>
          <a:spLocks/>
        </xdr:cNvSpPr>
      </xdr:nvSpPr>
      <xdr:spPr bwMode="auto">
        <a:xfrm>
          <a:off x="10058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7</xdr:row>
      <xdr:rowOff>66675</xdr:rowOff>
    </xdr:from>
    <xdr:to>
      <xdr:col>13</xdr:col>
      <xdr:colOff>0</xdr:colOff>
      <xdr:row>7</xdr:row>
      <xdr:rowOff>180975</xdr:rowOff>
    </xdr:to>
    <xdr:sp macro="" textlink="">
      <xdr:nvSpPr>
        <xdr:cNvPr id="10885" name="Zeichnung 3"/>
        <xdr:cNvSpPr>
          <a:spLocks/>
        </xdr:cNvSpPr>
      </xdr:nvSpPr>
      <xdr:spPr bwMode="auto">
        <a:xfrm>
          <a:off x="10058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8</xdr:row>
      <xdr:rowOff>66675</xdr:rowOff>
    </xdr:from>
    <xdr:to>
      <xdr:col>13</xdr:col>
      <xdr:colOff>0</xdr:colOff>
      <xdr:row>8</xdr:row>
      <xdr:rowOff>180975</xdr:rowOff>
    </xdr:to>
    <xdr:sp macro="" textlink="">
      <xdr:nvSpPr>
        <xdr:cNvPr id="10886" name="Zeichnung 4"/>
        <xdr:cNvSpPr>
          <a:spLocks/>
        </xdr:cNvSpPr>
      </xdr:nvSpPr>
      <xdr:spPr bwMode="auto">
        <a:xfrm>
          <a:off x="10058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9</xdr:row>
      <xdr:rowOff>66675</xdr:rowOff>
    </xdr:from>
    <xdr:to>
      <xdr:col>13</xdr:col>
      <xdr:colOff>0</xdr:colOff>
      <xdr:row>9</xdr:row>
      <xdr:rowOff>180975</xdr:rowOff>
    </xdr:to>
    <xdr:sp macro="" textlink="">
      <xdr:nvSpPr>
        <xdr:cNvPr id="10887" name="Zeichnung 5"/>
        <xdr:cNvSpPr>
          <a:spLocks/>
        </xdr:cNvSpPr>
      </xdr:nvSpPr>
      <xdr:spPr bwMode="auto">
        <a:xfrm>
          <a:off x="10058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10</xdr:row>
      <xdr:rowOff>66675</xdr:rowOff>
    </xdr:from>
    <xdr:to>
      <xdr:col>13</xdr:col>
      <xdr:colOff>0</xdr:colOff>
      <xdr:row>10</xdr:row>
      <xdr:rowOff>180975</xdr:rowOff>
    </xdr:to>
    <xdr:sp macro="" textlink="">
      <xdr:nvSpPr>
        <xdr:cNvPr id="10888" name="Zeichnung 6"/>
        <xdr:cNvSpPr>
          <a:spLocks/>
        </xdr:cNvSpPr>
      </xdr:nvSpPr>
      <xdr:spPr bwMode="auto">
        <a:xfrm>
          <a:off x="10058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11</xdr:row>
      <xdr:rowOff>66675</xdr:rowOff>
    </xdr:from>
    <xdr:to>
      <xdr:col>13</xdr:col>
      <xdr:colOff>0</xdr:colOff>
      <xdr:row>11</xdr:row>
      <xdr:rowOff>180975</xdr:rowOff>
    </xdr:to>
    <xdr:sp macro="" textlink="">
      <xdr:nvSpPr>
        <xdr:cNvPr id="10889" name="Zeichnung 7"/>
        <xdr:cNvSpPr>
          <a:spLocks/>
        </xdr:cNvSpPr>
      </xdr:nvSpPr>
      <xdr:spPr bwMode="auto">
        <a:xfrm>
          <a:off x="10058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890" name="Zeichnung 8"/>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891" name="Zeichnung 9"/>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0</xdr:rowOff>
    </xdr:from>
    <xdr:to>
      <xdr:col>13</xdr:col>
      <xdr:colOff>0</xdr:colOff>
      <xdr:row>12</xdr:row>
      <xdr:rowOff>0</xdr:rowOff>
    </xdr:to>
    <xdr:sp macro="" textlink="">
      <xdr:nvSpPr>
        <xdr:cNvPr id="10892" name="Zeichnung 10"/>
        <xdr:cNvSpPr>
          <a:spLocks/>
        </xdr:cNvSpPr>
      </xdr:nvSpPr>
      <xdr:spPr bwMode="auto">
        <a:xfrm>
          <a:off x="10058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893" name="Zeichnung 1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16</xdr:row>
      <xdr:rowOff>66675</xdr:rowOff>
    </xdr:from>
    <xdr:to>
      <xdr:col>13</xdr:col>
      <xdr:colOff>0</xdr:colOff>
      <xdr:row>16</xdr:row>
      <xdr:rowOff>180975</xdr:rowOff>
    </xdr:to>
    <xdr:sp macro="" textlink="">
      <xdr:nvSpPr>
        <xdr:cNvPr id="10894" name="Zeichnung 12"/>
        <xdr:cNvSpPr>
          <a:spLocks/>
        </xdr:cNvSpPr>
      </xdr:nvSpPr>
      <xdr:spPr bwMode="auto">
        <a:xfrm>
          <a:off x="100584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5</xdr:row>
      <xdr:rowOff>66675</xdr:rowOff>
    </xdr:from>
    <xdr:to>
      <xdr:col>14</xdr:col>
      <xdr:colOff>0</xdr:colOff>
      <xdr:row>5</xdr:row>
      <xdr:rowOff>180975</xdr:rowOff>
    </xdr:to>
    <xdr:sp macro="" textlink="">
      <xdr:nvSpPr>
        <xdr:cNvPr id="10895" name="Zeichnung 24"/>
        <xdr:cNvSpPr>
          <a:spLocks/>
        </xdr:cNvSpPr>
      </xdr:nvSpPr>
      <xdr:spPr bwMode="auto">
        <a:xfrm>
          <a:off x="108966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896" name="Zeichnung 25"/>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897" name="Zeichnung 26"/>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898" name="Zeichnung 27"/>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899" name="Zeichnung 28"/>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900" name="Zeichnung 29"/>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901" name="Zeichnung 30"/>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902" name="Zeichnung 31"/>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903" name="Zeichnung 32"/>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0</xdr:rowOff>
    </xdr:from>
    <xdr:to>
      <xdr:col>14</xdr:col>
      <xdr:colOff>0</xdr:colOff>
      <xdr:row>12</xdr:row>
      <xdr:rowOff>0</xdr:rowOff>
    </xdr:to>
    <xdr:sp macro="" textlink="">
      <xdr:nvSpPr>
        <xdr:cNvPr id="10904" name="Zeichnung 33"/>
        <xdr:cNvSpPr>
          <a:spLocks/>
        </xdr:cNvSpPr>
      </xdr:nvSpPr>
      <xdr:spPr bwMode="auto">
        <a:xfrm>
          <a:off x="108966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05" name="Zeichnung 3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16</xdr:row>
      <xdr:rowOff>66675</xdr:rowOff>
    </xdr:from>
    <xdr:to>
      <xdr:col>14</xdr:col>
      <xdr:colOff>0</xdr:colOff>
      <xdr:row>16</xdr:row>
      <xdr:rowOff>180975</xdr:rowOff>
    </xdr:to>
    <xdr:sp macro="" textlink="">
      <xdr:nvSpPr>
        <xdr:cNvPr id="10906" name="Zeichnung 35"/>
        <xdr:cNvSpPr>
          <a:spLocks/>
        </xdr:cNvSpPr>
      </xdr:nvSpPr>
      <xdr:spPr bwMode="auto">
        <a:xfrm>
          <a:off x="108966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66675</xdr:rowOff>
    </xdr:from>
    <xdr:to>
      <xdr:col>13</xdr:col>
      <xdr:colOff>0</xdr:colOff>
      <xdr:row>12</xdr:row>
      <xdr:rowOff>180975</xdr:rowOff>
    </xdr:to>
    <xdr:sp macro="" textlink="">
      <xdr:nvSpPr>
        <xdr:cNvPr id="10907" name="Zeichnung 61"/>
        <xdr:cNvSpPr>
          <a:spLocks/>
        </xdr:cNvSpPr>
      </xdr:nvSpPr>
      <xdr:spPr bwMode="auto">
        <a:xfrm>
          <a:off x="10058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908" name="Zeichnung 63"/>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13</xdr:row>
      <xdr:rowOff>66675</xdr:rowOff>
    </xdr:from>
    <xdr:to>
      <xdr:col>13</xdr:col>
      <xdr:colOff>0</xdr:colOff>
      <xdr:row>13</xdr:row>
      <xdr:rowOff>180975</xdr:rowOff>
    </xdr:to>
    <xdr:sp macro="" textlink="">
      <xdr:nvSpPr>
        <xdr:cNvPr id="10909" name="Zeichnung 66"/>
        <xdr:cNvSpPr>
          <a:spLocks/>
        </xdr:cNvSpPr>
      </xdr:nvSpPr>
      <xdr:spPr bwMode="auto">
        <a:xfrm>
          <a:off x="10058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910" name="Zeichnung 68"/>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14</xdr:row>
      <xdr:rowOff>66675</xdr:rowOff>
    </xdr:from>
    <xdr:to>
      <xdr:col>13</xdr:col>
      <xdr:colOff>0</xdr:colOff>
      <xdr:row>14</xdr:row>
      <xdr:rowOff>180975</xdr:rowOff>
    </xdr:to>
    <xdr:sp macro="" textlink="">
      <xdr:nvSpPr>
        <xdr:cNvPr id="10911" name="Zeichnung 71"/>
        <xdr:cNvSpPr>
          <a:spLocks/>
        </xdr:cNvSpPr>
      </xdr:nvSpPr>
      <xdr:spPr bwMode="auto">
        <a:xfrm>
          <a:off x="10058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912" name="Zeichnung 73"/>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6</xdr:row>
      <xdr:rowOff>66675</xdr:rowOff>
    </xdr:from>
    <xdr:to>
      <xdr:col>13</xdr:col>
      <xdr:colOff>0</xdr:colOff>
      <xdr:row>6</xdr:row>
      <xdr:rowOff>180975</xdr:rowOff>
    </xdr:to>
    <xdr:sp macro="" textlink="">
      <xdr:nvSpPr>
        <xdr:cNvPr id="10913" name="Zeichnung 74"/>
        <xdr:cNvSpPr>
          <a:spLocks/>
        </xdr:cNvSpPr>
      </xdr:nvSpPr>
      <xdr:spPr bwMode="auto">
        <a:xfrm>
          <a:off x="10058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6</xdr:row>
      <xdr:rowOff>66675</xdr:rowOff>
    </xdr:from>
    <xdr:to>
      <xdr:col>14</xdr:col>
      <xdr:colOff>0</xdr:colOff>
      <xdr:row>6</xdr:row>
      <xdr:rowOff>180975</xdr:rowOff>
    </xdr:to>
    <xdr:sp macro="" textlink="">
      <xdr:nvSpPr>
        <xdr:cNvPr id="10914" name="Zeichnung 75"/>
        <xdr:cNvSpPr>
          <a:spLocks/>
        </xdr:cNvSpPr>
      </xdr:nvSpPr>
      <xdr:spPr bwMode="auto">
        <a:xfrm>
          <a:off x="108966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7</xdr:row>
      <xdr:rowOff>66675</xdr:rowOff>
    </xdr:from>
    <xdr:to>
      <xdr:col>13</xdr:col>
      <xdr:colOff>0</xdr:colOff>
      <xdr:row>7</xdr:row>
      <xdr:rowOff>180975</xdr:rowOff>
    </xdr:to>
    <xdr:sp macro="" textlink="">
      <xdr:nvSpPr>
        <xdr:cNvPr id="10915" name="Zeichnung 76"/>
        <xdr:cNvSpPr>
          <a:spLocks/>
        </xdr:cNvSpPr>
      </xdr:nvSpPr>
      <xdr:spPr bwMode="auto">
        <a:xfrm>
          <a:off x="10058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7</xdr:row>
      <xdr:rowOff>66675</xdr:rowOff>
    </xdr:from>
    <xdr:to>
      <xdr:col>14</xdr:col>
      <xdr:colOff>0</xdr:colOff>
      <xdr:row>7</xdr:row>
      <xdr:rowOff>180975</xdr:rowOff>
    </xdr:to>
    <xdr:sp macro="" textlink="">
      <xdr:nvSpPr>
        <xdr:cNvPr id="10916" name="Zeichnung 77"/>
        <xdr:cNvSpPr>
          <a:spLocks/>
        </xdr:cNvSpPr>
      </xdr:nvSpPr>
      <xdr:spPr bwMode="auto">
        <a:xfrm>
          <a:off x="108966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8</xdr:row>
      <xdr:rowOff>66675</xdr:rowOff>
    </xdr:from>
    <xdr:to>
      <xdr:col>13</xdr:col>
      <xdr:colOff>0</xdr:colOff>
      <xdr:row>8</xdr:row>
      <xdr:rowOff>180975</xdr:rowOff>
    </xdr:to>
    <xdr:sp macro="" textlink="">
      <xdr:nvSpPr>
        <xdr:cNvPr id="10917" name="Zeichnung 78"/>
        <xdr:cNvSpPr>
          <a:spLocks/>
        </xdr:cNvSpPr>
      </xdr:nvSpPr>
      <xdr:spPr bwMode="auto">
        <a:xfrm>
          <a:off x="10058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8</xdr:row>
      <xdr:rowOff>66675</xdr:rowOff>
    </xdr:from>
    <xdr:to>
      <xdr:col>14</xdr:col>
      <xdr:colOff>0</xdr:colOff>
      <xdr:row>8</xdr:row>
      <xdr:rowOff>180975</xdr:rowOff>
    </xdr:to>
    <xdr:sp macro="" textlink="">
      <xdr:nvSpPr>
        <xdr:cNvPr id="10918" name="Zeichnung 79"/>
        <xdr:cNvSpPr>
          <a:spLocks/>
        </xdr:cNvSpPr>
      </xdr:nvSpPr>
      <xdr:spPr bwMode="auto">
        <a:xfrm>
          <a:off x="108966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9</xdr:row>
      <xdr:rowOff>66675</xdr:rowOff>
    </xdr:from>
    <xdr:to>
      <xdr:col>13</xdr:col>
      <xdr:colOff>0</xdr:colOff>
      <xdr:row>9</xdr:row>
      <xdr:rowOff>180975</xdr:rowOff>
    </xdr:to>
    <xdr:sp macro="" textlink="">
      <xdr:nvSpPr>
        <xdr:cNvPr id="10919" name="Zeichnung 80"/>
        <xdr:cNvSpPr>
          <a:spLocks/>
        </xdr:cNvSpPr>
      </xdr:nvSpPr>
      <xdr:spPr bwMode="auto">
        <a:xfrm>
          <a:off x="10058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9</xdr:row>
      <xdr:rowOff>66675</xdr:rowOff>
    </xdr:from>
    <xdr:to>
      <xdr:col>14</xdr:col>
      <xdr:colOff>0</xdr:colOff>
      <xdr:row>9</xdr:row>
      <xdr:rowOff>180975</xdr:rowOff>
    </xdr:to>
    <xdr:sp macro="" textlink="">
      <xdr:nvSpPr>
        <xdr:cNvPr id="10920" name="Zeichnung 81"/>
        <xdr:cNvSpPr>
          <a:spLocks/>
        </xdr:cNvSpPr>
      </xdr:nvSpPr>
      <xdr:spPr bwMode="auto">
        <a:xfrm>
          <a:off x="108966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10</xdr:row>
      <xdr:rowOff>66675</xdr:rowOff>
    </xdr:from>
    <xdr:to>
      <xdr:col>13</xdr:col>
      <xdr:colOff>0</xdr:colOff>
      <xdr:row>10</xdr:row>
      <xdr:rowOff>180975</xdr:rowOff>
    </xdr:to>
    <xdr:sp macro="" textlink="">
      <xdr:nvSpPr>
        <xdr:cNvPr id="10921" name="Zeichnung 82"/>
        <xdr:cNvSpPr>
          <a:spLocks/>
        </xdr:cNvSpPr>
      </xdr:nvSpPr>
      <xdr:spPr bwMode="auto">
        <a:xfrm>
          <a:off x="10058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10</xdr:row>
      <xdr:rowOff>66675</xdr:rowOff>
    </xdr:from>
    <xdr:to>
      <xdr:col>14</xdr:col>
      <xdr:colOff>0</xdr:colOff>
      <xdr:row>10</xdr:row>
      <xdr:rowOff>180975</xdr:rowOff>
    </xdr:to>
    <xdr:sp macro="" textlink="">
      <xdr:nvSpPr>
        <xdr:cNvPr id="10922" name="Zeichnung 83"/>
        <xdr:cNvSpPr>
          <a:spLocks/>
        </xdr:cNvSpPr>
      </xdr:nvSpPr>
      <xdr:spPr bwMode="auto">
        <a:xfrm>
          <a:off x="108966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11</xdr:row>
      <xdr:rowOff>66675</xdr:rowOff>
    </xdr:from>
    <xdr:to>
      <xdr:col>13</xdr:col>
      <xdr:colOff>0</xdr:colOff>
      <xdr:row>11</xdr:row>
      <xdr:rowOff>180975</xdr:rowOff>
    </xdr:to>
    <xdr:sp macro="" textlink="">
      <xdr:nvSpPr>
        <xdr:cNvPr id="10923" name="Zeichnung 84"/>
        <xdr:cNvSpPr>
          <a:spLocks/>
        </xdr:cNvSpPr>
      </xdr:nvSpPr>
      <xdr:spPr bwMode="auto">
        <a:xfrm>
          <a:off x="10058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11</xdr:row>
      <xdr:rowOff>66675</xdr:rowOff>
    </xdr:from>
    <xdr:to>
      <xdr:col>14</xdr:col>
      <xdr:colOff>0</xdr:colOff>
      <xdr:row>11</xdr:row>
      <xdr:rowOff>180975</xdr:rowOff>
    </xdr:to>
    <xdr:sp macro="" textlink="">
      <xdr:nvSpPr>
        <xdr:cNvPr id="10924" name="Zeichnung 85"/>
        <xdr:cNvSpPr>
          <a:spLocks/>
        </xdr:cNvSpPr>
      </xdr:nvSpPr>
      <xdr:spPr bwMode="auto">
        <a:xfrm>
          <a:off x="108966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12</xdr:row>
      <xdr:rowOff>66675</xdr:rowOff>
    </xdr:from>
    <xdr:to>
      <xdr:col>13</xdr:col>
      <xdr:colOff>0</xdr:colOff>
      <xdr:row>12</xdr:row>
      <xdr:rowOff>180975</xdr:rowOff>
    </xdr:to>
    <xdr:sp macro="" textlink="">
      <xdr:nvSpPr>
        <xdr:cNvPr id="10925" name="Zeichnung 86"/>
        <xdr:cNvSpPr>
          <a:spLocks/>
        </xdr:cNvSpPr>
      </xdr:nvSpPr>
      <xdr:spPr bwMode="auto">
        <a:xfrm>
          <a:off x="10058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12</xdr:row>
      <xdr:rowOff>66675</xdr:rowOff>
    </xdr:from>
    <xdr:to>
      <xdr:col>14</xdr:col>
      <xdr:colOff>0</xdr:colOff>
      <xdr:row>12</xdr:row>
      <xdr:rowOff>180975</xdr:rowOff>
    </xdr:to>
    <xdr:sp macro="" textlink="">
      <xdr:nvSpPr>
        <xdr:cNvPr id="10926" name="Zeichnung 87"/>
        <xdr:cNvSpPr>
          <a:spLocks/>
        </xdr:cNvSpPr>
      </xdr:nvSpPr>
      <xdr:spPr bwMode="auto">
        <a:xfrm>
          <a:off x="108966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13</xdr:row>
      <xdr:rowOff>66675</xdr:rowOff>
    </xdr:from>
    <xdr:to>
      <xdr:col>13</xdr:col>
      <xdr:colOff>0</xdr:colOff>
      <xdr:row>13</xdr:row>
      <xdr:rowOff>180975</xdr:rowOff>
    </xdr:to>
    <xdr:sp macro="" textlink="">
      <xdr:nvSpPr>
        <xdr:cNvPr id="10927" name="Zeichnung 88"/>
        <xdr:cNvSpPr>
          <a:spLocks/>
        </xdr:cNvSpPr>
      </xdr:nvSpPr>
      <xdr:spPr bwMode="auto">
        <a:xfrm>
          <a:off x="10058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13</xdr:row>
      <xdr:rowOff>66675</xdr:rowOff>
    </xdr:from>
    <xdr:to>
      <xdr:col>14</xdr:col>
      <xdr:colOff>0</xdr:colOff>
      <xdr:row>13</xdr:row>
      <xdr:rowOff>180975</xdr:rowOff>
    </xdr:to>
    <xdr:sp macro="" textlink="">
      <xdr:nvSpPr>
        <xdr:cNvPr id="10928" name="Zeichnung 89"/>
        <xdr:cNvSpPr>
          <a:spLocks/>
        </xdr:cNvSpPr>
      </xdr:nvSpPr>
      <xdr:spPr bwMode="auto">
        <a:xfrm>
          <a:off x="108966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14</xdr:row>
      <xdr:rowOff>66675</xdr:rowOff>
    </xdr:from>
    <xdr:to>
      <xdr:col>13</xdr:col>
      <xdr:colOff>0</xdr:colOff>
      <xdr:row>14</xdr:row>
      <xdr:rowOff>180975</xdr:rowOff>
    </xdr:to>
    <xdr:sp macro="" textlink="">
      <xdr:nvSpPr>
        <xdr:cNvPr id="10929" name="Zeichnung 90"/>
        <xdr:cNvSpPr>
          <a:spLocks/>
        </xdr:cNvSpPr>
      </xdr:nvSpPr>
      <xdr:spPr bwMode="auto">
        <a:xfrm>
          <a:off x="10058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14</xdr:row>
      <xdr:rowOff>66675</xdr:rowOff>
    </xdr:from>
    <xdr:to>
      <xdr:col>14</xdr:col>
      <xdr:colOff>0</xdr:colOff>
      <xdr:row>14</xdr:row>
      <xdr:rowOff>180975</xdr:rowOff>
    </xdr:to>
    <xdr:sp macro="" textlink="">
      <xdr:nvSpPr>
        <xdr:cNvPr id="10930" name="Zeichnung 91"/>
        <xdr:cNvSpPr>
          <a:spLocks/>
        </xdr:cNvSpPr>
      </xdr:nvSpPr>
      <xdr:spPr bwMode="auto">
        <a:xfrm>
          <a:off x="108966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31" name="Zeichnung 92"/>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32" name="Zeichnung 9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33" name="Zeichnung 94"/>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34" name="Zeichnung 95"/>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35" name="Zeichnung 96"/>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36" name="Zeichnung 97"/>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37" name="Zeichnung 98"/>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38" name="Zeichnung 99"/>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39" name="Zeichnung 100"/>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40" name="Zeichnung 101"/>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41" name="Zeichnung 102"/>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42" name="Zeichnung 103"/>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43" name="Zeichnung 104"/>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44" name="Zeichnung 10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45" name="Zeichnung 10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46" name="Zeichnung 11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47" name="Zeichnung 11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48" name="Zeichnung 11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49" name="Zeichnung 113"/>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50" name="Zeichnung 11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51" name="Zeichnung 115"/>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52" name="Zeichnung 11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53" name="Zeichnung 117"/>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54" name="Zeichnung 118"/>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55" name="Zeichnung 11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56" name="Zeichnung 120"/>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57" name="Zeichnung 121"/>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58" name="Zeichnung 122"/>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59" name="Zeichnung 123"/>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60" name="Zeichnung 124"/>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61" name="Zeichnung 125"/>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0</xdr:rowOff>
    </xdr:from>
    <xdr:to>
      <xdr:col>14</xdr:col>
      <xdr:colOff>0</xdr:colOff>
      <xdr:row>15</xdr:row>
      <xdr:rowOff>0</xdr:rowOff>
    </xdr:to>
    <xdr:sp macro="" textlink="">
      <xdr:nvSpPr>
        <xdr:cNvPr id="10962" name="Zeichnung 126"/>
        <xdr:cNvSpPr>
          <a:spLocks/>
        </xdr:cNvSpPr>
      </xdr:nvSpPr>
      <xdr:spPr bwMode="auto">
        <a:xfrm>
          <a:off x="108966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63" name="Zeichnung 127"/>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64" name="Zeichnung 128"/>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65" name="Zeichnung 129"/>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0</xdr:rowOff>
    </xdr:from>
    <xdr:to>
      <xdr:col>13</xdr:col>
      <xdr:colOff>0</xdr:colOff>
      <xdr:row>15</xdr:row>
      <xdr:rowOff>0</xdr:rowOff>
    </xdr:to>
    <xdr:sp macro="" textlink="">
      <xdr:nvSpPr>
        <xdr:cNvPr id="10966" name="Zeichnung 130"/>
        <xdr:cNvSpPr>
          <a:spLocks/>
        </xdr:cNvSpPr>
      </xdr:nvSpPr>
      <xdr:spPr bwMode="auto">
        <a:xfrm>
          <a:off x="10058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66675</xdr:rowOff>
    </xdr:from>
    <xdr:to>
      <xdr:col>13</xdr:col>
      <xdr:colOff>0</xdr:colOff>
      <xdr:row>15</xdr:row>
      <xdr:rowOff>180975</xdr:rowOff>
    </xdr:to>
    <xdr:sp macro="" textlink="">
      <xdr:nvSpPr>
        <xdr:cNvPr id="10967" name="Zeichnung 71"/>
        <xdr:cNvSpPr>
          <a:spLocks/>
        </xdr:cNvSpPr>
      </xdr:nvSpPr>
      <xdr:spPr bwMode="auto">
        <a:xfrm>
          <a:off x="10058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968" name="Zeichnung 73"/>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13</xdr:col>
      <xdr:colOff>0</xdr:colOff>
      <xdr:row>15</xdr:row>
      <xdr:rowOff>66675</xdr:rowOff>
    </xdr:from>
    <xdr:to>
      <xdr:col>13</xdr:col>
      <xdr:colOff>0</xdr:colOff>
      <xdr:row>15</xdr:row>
      <xdr:rowOff>180975</xdr:rowOff>
    </xdr:to>
    <xdr:sp macro="" textlink="">
      <xdr:nvSpPr>
        <xdr:cNvPr id="10969" name="Zeichnung 90"/>
        <xdr:cNvSpPr>
          <a:spLocks/>
        </xdr:cNvSpPr>
      </xdr:nvSpPr>
      <xdr:spPr bwMode="auto">
        <a:xfrm>
          <a:off x="10058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14</xdr:col>
      <xdr:colOff>0</xdr:colOff>
      <xdr:row>15</xdr:row>
      <xdr:rowOff>66675</xdr:rowOff>
    </xdr:from>
    <xdr:to>
      <xdr:col>14</xdr:col>
      <xdr:colOff>0</xdr:colOff>
      <xdr:row>15</xdr:row>
      <xdr:rowOff>180975</xdr:rowOff>
    </xdr:to>
    <xdr:sp macro="" textlink="">
      <xdr:nvSpPr>
        <xdr:cNvPr id="10970" name="Zeichnung 91"/>
        <xdr:cNvSpPr>
          <a:spLocks/>
        </xdr:cNvSpPr>
      </xdr:nvSpPr>
      <xdr:spPr bwMode="auto">
        <a:xfrm>
          <a:off x="108966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5</xdr:row>
      <xdr:rowOff>66675</xdr:rowOff>
    </xdr:from>
    <xdr:to>
      <xdr:col>12</xdr:col>
      <xdr:colOff>0</xdr:colOff>
      <xdr:row>5</xdr:row>
      <xdr:rowOff>180975</xdr:rowOff>
    </xdr:to>
    <xdr:sp macro="" textlink="">
      <xdr:nvSpPr>
        <xdr:cNvPr id="10971" name="Zeichnung 1"/>
        <xdr:cNvSpPr>
          <a:spLocks/>
        </xdr:cNvSpPr>
      </xdr:nvSpPr>
      <xdr:spPr bwMode="auto">
        <a:xfrm>
          <a:off x="9296400" y="2886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972" name="Zeichnung 2"/>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973" name="Zeichnung 3"/>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974" name="Zeichnung 4"/>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975" name="Zeichnung 5"/>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976" name="Zeichnung 6"/>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977" name="Zeichnung 7"/>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978" name="Zeichnung 8"/>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979" name="Zeichnung 9"/>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0</xdr:rowOff>
    </xdr:from>
    <xdr:to>
      <xdr:col>12</xdr:col>
      <xdr:colOff>0</xdr:colOff>
      <xdr:row>12</xdr:row>
      <xdr:rowOff>0</xdr:rowOff>
    </xdr:to>
    <xdr:sp macro="" textlink="">
      <xdr:nvSpPr>
        <xdr:cNvPr id="10980" name="Zeichnung 10"/>
        <xdr:cNvSpPr>
          <a:spLocks/>
        </xdr:cNvSpPr>
      </xdr:nvSpPr>
      <xdr:spPr bwMode="auto">
        <a:xfrm>
          <a:off x="9296400" y="41529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81" name="Zeichnung 1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16</xdr:row>
      <xdr:rowOff>66675</xdr:rowOff>
    </xdr:from>
    <xdr:to>
      <xdr:col>12</xdr:col>
      <xdr:colOff>0</xdr:colOff>
      <xdr:row>16</xdr:row>
      <xdr:rowOff>180975</xdr:rowOff>
    </xdr:to>
    <xdr:sp macro="" textlink="">
      <xdr:nvSpPr>
        <xdr:cNvPr id="10982" name="Zeichnung 12"/>
        <xdr:cNvSpPr>
          <a:spLocks/>
        </xdr:cNvSpPr>
      </xdr:nvSpPr>
      <xdr:spPr bwMode="auto">
        <a:xfrm>
          <a:off x="9296400" y="4981575"/>
          <a:ext cx="0" cy="114300"/>
        </a:xfrm>
        <a:custGeom>
          <a:avLst/>
          <a:gdLst>
            <a:gd name="T0" fmla="*/ 0 w 16384"/>
            <a:gd name="T1" fmla="*/ 0 h 16384"/>
            <a:gd name="T2" fmla="*/ 0 w 16384"/>
            <a:gd name="T3" fmla="*/ 1573969273 h 16384"/>
            <a:gd name="T4" fmla="*/ 0 w 16384"/>
            <a:gd name="T5" fmla="*/ 1573969273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983" name="Zeichnung 61"/>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984" name="Zeichnung 66"/>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985" name="Zeichnung 71"/>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6</xdr:row>
      <xdr:rowOff>66675</xdr:rowOff>
    </xdr:from>
    <xdr:to>
      <xdr:col>12</xdr:col>
      <xdr:colOff>0</xdr:colOff>
      <xdr:row>6</xdr:row>
      <xdr:rowOff>180975</xdr:rowOff>
    </xdr:to>
    <xdr:sp macro="" textlink="">
      <xdr:nvSpPr>
        <xdr:cNvPr id="10986" name="Zeichnung 74"/>
        <xdr:cNvSpPr>
          <a:spLocks/>
        </xdr:cNvSpPr>
      </xdr:nvSpPr>
      <xdr:spPr bwMode="auto">
        <a:xfrm>
          <a:off x="9296400" y="3076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7</xdr:row>
      <xdr:rowOff>66675</xdr:rowOff>
    </xdr:from>
    <xdr:to>
      <xdr:col>12</xdr:col>
      <xdr:colOff>0</xdr:colOff>
      <xdr:row>7</xdr:row>
      <xdr:rowOff>180975</xdr:rowOff>
    </xdr:to>
    <xdr:sp macro="" textlink="">
      <xdr:nvSpPr>
        <xdr:cNvPr id="10987" name="Zeichnung 76"/>
        <xdr:cNvSpPr>
          <a:spLocks/>
        </xdr:cNvSpPr>
      </xdr:nvSpPr>
      <xdr:spPr bwMode="auto">
        <a:xfrm>
          <a:off x="9296400" y="3267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8</xdr:row>
      <xdr:rowOff>66675</xdr:rowOff>
    </xdr:from>
    <xdr:to>
      <xdr:col>12</xdr:col>
      <xdr:colOff>0</xdr:colOff>
      <xdr:row>8</xdr:row>
      <xdr:rowOff>180975</xdr:rowOff>
    </xdr:to>
    <xdr:sp macro="" textlink="">
      <xdr:nvSpPr>
        <xdr:cNvPr id="10988" name="Zeichnung 78"/>
        <xdr:cNvSpPr>
          <a:spLocks/>
        </xdr:cNvSpPr>
      </xdr:nvSpPr>
      <xdr:spPr bwMode="auto">
        <a:xfrm>
          <a:off x="9296400" y="3457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9</xdr:row>
      <xdr:rowOff>66675</xdr:rowOff>
    </xdr:from>
    <xdr:to>
      <xdr:col>12</xdr:col>
      <xdr:colOff>0</xdr:colOff>
      <xdr:row>9</xdr:row>
      <xdr:rowOff>180975</xdr:rowOff>
    </xdr:to>
    <xdr:sp macro="" textlink="">
      <xdr:nvSpPr>
        <xdr:cNvPr id="10989" name="Zeichnung 80"/>
        <xdr:cNvSpPr>
          <a:spLocks/>
        </xdr:cNvSpPr>
      </xdr:nvSpPr>
      <xdr:spPr bwMode="auto">
        <a:xfrm>
          <a:off x="9296400" y="3648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10</xdr:row>
      <xdr:rowOff>66675</xdr:rowOff>
    </xdr:from>
    <xdr:to>
      <xdr:col>12</xdr:col>
      <xdr:colOff>0</xdr:colOff>
      <xdr:row>10</xdr:row>
      <xdr:rowOff>180975</xdr:rowOff>
    </xdr:to>
    <xdr:sp macro="" textlink="">
      <xdr:nvSpPr>
        <xdr:cNvPr id="10990" name="Zeichnung 82"/>
        <xdr:cNvSpPr>
          <a:spLocks/>
        </xdr:cNvSpPr>
      </xdr:nvSpPr>
      <xdr:spPr bwMode="auto">
        <a:xfrm>
          <a:off x="9296400" y="3838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11</xdr:row>
      <xdr:rowOff>66675</xdr:rowOff>
    </xdr:from>
    <xdr:to>
      <xdr:col>12</xdr:col>
      <xdr:colOff>0</xdr:colOff>
      <xdr:row>11</xdr:row>
      <xdr:rowOff>180975</xdr:rowOff>
    </xdr:to>
    <xdr:sp macro="" textlink="">
      <xdr:nvSpPr>
        <xdr:cNvPr id="10991" name="Zeichnung 84"/>
        <xdr:cNvSpPr>
          <a:spLocks/>
        </xdr:cNvSpPr>
      </xdr:nvSpPr>
      <xdr:spPr bwMode="auto">
        <a:xfrm>
          <a:off x="9296400" y="4029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12</xdr:row>
      <xdr:rowOff>66675</xdr:rowOff>
    </xdr:from>
    <xdr:to>
      <xdr:col>12</xdr:col>
      <xdr:colOff>0</xdr:colOff>
      <xdr:row>12</xdr:row>
      <xdr:rowOff>180975</xdr:rowOff>
    </xdr:to>
    <xdr:sp macro="" textlink="">
      <xdr:nvSpPr>
        <xdr:cNvPr id="10992" name="Zeichnung 86"/>
        <xdr:cNvSpPr>
          <a:spLocks/>
        </xdr:cNvSpPr>
      </xdr:nvSpPr>
      <xdr:spPr bwMode="auto">
        <a:xfrm>
          <a:off x="9296400" y="4219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13</xdr:row>
      <xdr:rowOff>66675</xdr:rowOff>
    </xdr:from>
    <xdr:to>
      <xdr:col>12</xdr:col>
      <xdr:colOff>0</xdr:colOff>
      <xdr:row>13</xdr:row>
      <xdr:rowOff>180975</xdr:rowOff>
    </xdr:to>
    <xdr:sp macro="" textlink="">
      <xdr:nvSpPr>
        <xdr:cNvPr id="10993" name="Zeichnung 88"/>
        <xdr:cNvSpPr>
          <a:spLocks/>
        </xdr:cNvSpPr>
      </xdr:nvSpPr>
      <xdr:spPr bwMode="auto">
        <a:xfrm>
          <a:off x="9296400" y="4410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14</xdr:row>
      <xdr:rowOff>66675</xdr:rowOff>
    </xdr:from>
    <xdr:to>
      <xdr:col>12</xdr:col>
      <xdr:colOff>0</xdr:colOff>
      <xdr:row>14</xdr:row>
      <xdr:rowOff>180975</xdr:rowOff>
    </xdr:to>
    <xdr:sp macro="" textlink="">
      <xdr:nvSpPr>
        <xdr:cNvPr id="10994" name="Zeichnung 90"/>
        <xdr:cNvSpPr>
          <a:spLocks/>
        </xdr:cNvSpPr>
      </xdr:nvSpPr>
      <xdr:spPr bwMode="auto">
        <a:xfrm>
          <a:off x="9296400" y="46005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95" name="Zeichnung 9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96" name="Zeichnung 9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97" name="Zeichnung 96"/>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98" name="Zeichnung 98"/>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0999" name="Zeichnung 10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0" name="Zeichnung 102"/>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1" name="Zeichnung 104"/>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2" name="Zeichnung 10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3" name="Zeichnung 11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4" name="Zeichnung 11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5" name="Zeichnung 115"/>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6" name="Zeichnung 117"/>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7" name="Zeichnung 11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8" name="Zeichnung 121"/>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09" name="Zeichnung 123"/>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10" name="Zeichnung 125"/>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11" name="Zeichnung 127"/>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12" name="Zeichnung 128"/>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13" name="Zeichnung 129"/>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0</xdr:rowOff>
    </xdr:from>
    <xdr:to>
      <xdr:col>12</xdr:col>
      <xdr:colOff>0</xdr:colOff>
      <xdr:row>15</xdr:row>
      <xdr:rowOff>0</xdr:rowOff>
    </xdr:to>
    <xdr:sp macro="" textlink="">
      <xdr:nvSpPr>
        <xdr:cNvPr id="11014" name="Zeichnung 130"/>
        <xdr:cNvSpPr>
          <a:spLocks/>
        </xdr:cNvSpPr>
      </xdr:nvSpPr>
      <xdr:spPr bwMode="auto">
        <a:xfrm>
          <a:off x="9296400" y="472440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1015" name="Zeichnung 71"/>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twoCellAnchor>
    <xdr:from>
      <xdr:col>12</xdr:col>
      <xdr:colOff>0</xdr:colOff>
      <xdr:row>15</xdr:row>
      <xdr:rowOff>66675</xdr:rowOff>
    </xdr:from>
    <xdr:to>
      <xdr:col>12</xdr:col>
      <xdr:colOff>0</xdr:colOff>
      <xdr:row>15</xdr:row>
      <xdr:rowOff>180975</xdr:rowOff>
    </xdr:to>
    <xdr:sp macro="" textlink="">
      <xdr:nvSpPr>
        <xdr:cNvPr id="11016" name="Zeichnung 90"/>
        <xdr:cNvSpPr>
          <a:spLocks/>
        </xdr:cNvSpPr>
      </xdr:nvSpPr>
      <xdr:spPr bwMode="auto">
        <a:xfrm>
          <a:off x="9296400" y="4791075"/>
          <a:ext cx="0" cy="114300"/>
        </a:xfrm>
        <a:custGeom>
          <a:avLst/>
          <a:gdLst>
            <a:gd name="T0" fmla="*/ 0 w 16384"/>
            <a:gd name="T1" fmla="*/ 0 h 16384"/>
            <a:gd name="T2" fmla="*/ 0 w 16384"/>
            <a:gd name="T3" fmla="*/ 1888763354 h 16384"/>
            <a:gd name="T4" fmla="*/ 0 w 16384"/>
            <a:gd name="T5" fmla="*/ 1888763354 h 16384"/>
            <a:gd name="T6" fmla="*/ 0 w 16384"/>
            <a:gd name="T7" fmla="*/ 0 h 16384"/>
            <a:gd name="T8" fmla="*/ 0 w 16384"/>
            <a:gd name="T9" fmla="*/ 0 h 1638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6384" h="16384">
              <a:moveTo>
                <a:pt x="0" y="0"/>
              </a:moveTo>
              <a:lnTo>
                <a:pt x="0" y="16384"/>
              </a:lnTo>
              <a:lnTo>
                <a:pt x="16384" y="16384"/>
              </a:lnTo>
              <a:lnTo>
                <a:pt x="16384" y="0"/>
              </a:lnTo>
              <a:lnTo>
                <a:pt x="0" y="0"/>
              </a:lnTo>
              <a:close/>
            </a:path>
          </a:pathLst>
        </a:custGeom>
        <a:solidFill>
          <a:srgbClr xmlns:mc="http://schemas.openxmlformats.org/markup-compatibility/2006" xmlns:a14="http://schemas.microsoft.com/office/drawing/2010/main" val="FFFFFF" mc:Ignorable="a14" a14:legacySpreadsheetColorIndex="9"/>
        </a:solidFill>
        <a:ln w="9525" cap="flat">
          <a:solidFill>
            <a:srgbClr xmlns:mc="http://schemas.openxmlformats.org/markup-compatibility/2006" xmlns:a14="http://schemas.microsoft.com/office/drawing/2010/main" val="000000" mc:Ignorable="a14" a14:legacySpreadsheetColorIndex="8"/>
          </a:solidFill>
          <a:prstDash val="solid"/>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C4" zoomScale="75" workbookViewId="0">
      <selection activeCell="O4" sqref="O4"/>
    </sheetView>
  </sheetViews>
  <sheetFormatPr baseColWidth="10" defaultRowHeight="12.75" x14ac:dyDescent="0.2"/>
  <cols>
    <col min="1" max="1" width="3.7109375" style="14" customWidth="1"/>
    <col min="2" max="2" width="28.85546875" customWidth="1"/>
    <col min="3" max="3" width="10" customWidth="1"/>
    <col min="4" max="4" width="8.7109375" customWidth="1"/>
    <col min="5" max="5" width="6.7109375" customWidth="1"/>
    <col min="6" max="6" width="8.7109375" customWidth="1"/>
    <col min="7" max="7" width="6.7109375" customWidth="1"/>
    <col min="8" max="8" width="6.5703125" customWidth="1"/>
    <col min="9" max="9" width="5.28515625" customWidth="1"/>
    <col min="10" max="10" width="6.140625" customWidth="1"/>
    <col min="11" max="15" width="8.7109375" customWidth="1"/>
  </cols>
  <sheetData>
    <row r="1" spans="1:24" x14ac:dyDescent="0.2">
      <c r="A1" s="22"/>
      <c r="B1" s="23"/>
      <c r="C1" s="23"/>
    </row>
    <row r="2" spans="1:24" s="14" customFormat="1" ht="48" customHeight="1" x14ac:dyDescent="0.2">
      <c r="A2" s="25"/>
      <c r="B2" s="26" t="s">
        <v>0</v>
      </c>
      <c r="D2" s="34" t="s">
        <v>1</v>
      </c>
      <c r="E2" s="35"/>
      <c r="F2" s="39" t="s">
        <v>2</v>
      </c>
      <c r="G2" s="40"/>
      <c r="H2" s="36" t="s">
        <v>3</v>
      </c>
      <c r="I2" s="37"/>
      <c r="J2" s="37"/>
      <c r="K2" s="37"/>
      <c r="L2" s="37"/>
      <c r="M2" s="37"/>
      <c r="N2" s="37"/>
      <c r="O2" s="38"/>
    </row>
    <row r="3" spans="1:24" s="10" customFormat="1" ht="15.75" customHeight="1" x14ac:dyDescent="0.2">
      <c r="A3" s="24"/>
      <c r="B3" s="27" t="s">
        <v>4</v>
      </c>
      <c r="C3" s="17">
        <v>1</v>
      </c>
      <c r="D3" s="17" t="s">
        <v>5</v>
      </c>
      <c r="E3" s="9" t="s">
        <v>6</v>
      </c>
      <c r="F3" s="9" t="s">
        <v>7</v>
      </c>
      <c r="G3" s="9" t="s">
        <v>8</v>
      </c>
      <c r="H3" s="9" t="s">
        <v>9</v>
      </c>
      <c r="I3" s="9" t="s">
        <v>10</v>
      </c>
      <c r="J3" s="9" t="s">
        <v>11</v>
      </c>
      <c r="K3" s="9" t="s">
        <v>12</v>
      </c>
      <c r="L3" s="9" t="s">
        <v>13</v>
      </c>
      <c r="M3" s="9" t="s">
        <v>14</v>
      </c>
      <c r="N3" s="9" t="s">
        <v>15</v>
      </c>
      <c r="O3" s="9" t="s">
        <v>16</v>
      </c>
    </row>
    <row r="4" spans="1:24" s="10" customFormat="1" ht="21.75" customHeight="1" x14ac:dyDescent="0.2">
      <c r="A4" s="24"/>
      <c r="B4" s="27"/>
      <c r="C4" s="17"/>
      <c r="D4" s="17"/>
      <c r="E4" s="9"/>
      <c r="F4" s="9"/>
      <c r="G4" s="9"/>
      <c r="H4" s="9"/>
      <c r="I4" s="9"/>
      <c r="J4" s="9"/>
      <c r="L4" s="31" t="s">
        <v>17</v>
      </c>
      <c r="M4" s="32"/>
      <c r="N4" s="33"/>
      <c r="O4" s="9"/>
    </row>
    <row r="5" spans="1:24" s="12" customFormat="1" ht="147" customHeight="1" x14ac:dyDescent="0.2">
      <c r="A5" s="18"/>
      <c r="B5" s="21" t="s">
        <v>18</v>
      </c>
      <c r="C5" s="29" t="s">
        <v>19</v>
      </c>
      <c r="D5" s="13" t="s">
        <v>20</v>
      </c>
      <c r="E5" s="13" t="s">
        <v>21</v>
      </c>
      <c r="F5" s="13" t="s">
        <v>22</v>
      </c>
      <c r="G5" s="13" t="s">
        <v>23</v>
      </c>
      <c r="H5" s="13" t="s">
        <v>24</v>
      </c>
      <c r="I5" s="13" t="s">
        <v>25</v>
      </c>
      <c r="J5" s="13" t="s">
        <v>26</v>
      </c>
      <c r="K5" s="11" t="s">
        <v>27</v>
      </c>
      <c r="L5" s="13" t="s">
        <v>28</v>
      </c>
      <c r="M5" s="28" t="s">
        <v>29</v>
      </c>
      <c r="N5" s="13" t="s">
        <v>30</v>
      </c>
      <c r="O5" s="13" t="s">
        <v>31</v>
      </c>
    </row>
    <row r="6" spans="1:24" s="1" customFormat="1" ht="21" x14ac:dyDescent="0.2">
      <c r="A6" s="7" t="s">
        <v>32</v>
      </c>
      <c r="B6" s="4" t="s">
        <v>33</v>
      </c>
      <c r="C6" s="4" t="s">
        <v>34</v>
      </c>
      <c r="D6" s="4" t="s">
        <v>34</v>
      </c>
      <c r="E6" s="4" t="s">
        <v>35</v>
      </c>
      <c r="F6" s="4" t="s">
        <v>34</v>
      </c>
      <c r="G6" s="4" t="s">
        <v>35</v>
      </c>
      <c r="H6" s="4" t="s">
        <v>36</v>
      </c>
      <c r="I6" s="4" t="s">
        <v>37</v>
      </c>
      <c r="J6" s="4" t="s">
        <v>35</v>
      </c>
      <c r="K6" s="4" t="s">
        <v>34</v>
      </c>
      <c r="L6" s="8" t="s">
        <v>34</v>
      </c>
      <c r="M6" s="8" t="s">
        <v>34</v>
      </c>
      <c r="N6" s="8" t="s">
        <v>34</v>
      </c>
      <c r="O6" s="8" t="s">
        <v>34</v>
      </c>
      <c r="P6" s="5"/>
      <c r="Q6" s="5"/>
      <c r="R6" s="6"/>
      <c r="S6" s="6"/>
      <c r="T6" s="6"/>
      <c r="U6" s="6"/>
      <c r="V6" s="6"/>
      <c r="W6" s="6"/>
      <c r="X6" s="6"/>
    </row>
    <row r="7" spans="1:24" ht="18" customHeight="1" x14ac:dyDescent="0.35">
      <c r="A7" s="16" t="s">
        <v>38</v>
      </c>
      <c r="B7" s="2"/>
      <c r="C7" s="19"/>
      <c r="D7" s="30"/>
      <c r="E7" s="2"/>
      <c r="F7" s="19">
        <f>C7-(C7*E7%)</f>
        <v>0</v>
      </c>
      <c r="G7" s="2"/>
      <c r="H7" s="3"/>
      <c r="I7" s="3"/>
      <c r="J7" s="3"/>
      <c r="K7" s="19">
        <f>F7-(F7*G7%)</f>
        <v>0</v>
      </c>
      <c r="L7" s="19">
        <f>C7*E7%</f>
        <v>0</v>
      </c>
      <c r="M7" s="19">
        <f>F7*G7%</f>
        <v>0</v>
      </c>
      <c r="N7" s="19">
        <f>L7+M7</f>
        <v>0</v>
      </c>
      <c r="O7" s="2"/>
    </row>
    <row r="8" spans="1:24" ht="18" customHeight="1" x14ac:dyDescent="0.2">
      <c r="A8" s="16" t="s">
        <v>39</v>
      </c>
      <c r="B8" s="2"/>
      <c r="C8" s="19"/>
      <c r="D8" s="19"/>
      <c r="E8" s="2"/>
      <c r="F8" s="19">
        <f t="shared" ref="F8:F17" si="0">C8-(C8*E8%)</f>
        <v>0</v>
      </c>
      <c r="G8" s="2"/>
      <c r="H8" s="3"/>
      <c r="I8" s="3"/>
      <c r="J8" s="3"/>
      <c r="K8" s="19">
        <f t="shared" ref="K8:K17" si="1">F8-(F8*G8%)</f>
        <v>0</v>
      </c>
      <c r="L8" s="19">
        <f t="shared" ref="L8:L17" si="2">C8*E8%</f>
        <v>0</v>
      </c>
      <c r="M8" s="19">
        <f t="shared" ref="M8:M17" si="3">F8*G8%</f>
        <v>0</v>
      </c>
      <c r="N8" s="19">
        <f t="shared" ref="N8:N17" si="4">L8+M8</f>
        <v>0</v>
      </c>
      <c r="O8" s="2"/>
    </row>
    <row r="9" spans="1:24" ht="18" customHeight="1" x14ac:dyDescent="0.2">
      <c r="A9" s="16" t="s">
        <v>40</v>
      </c>
      <c r="B9" s="2"/>
      <c r="C9" s="19"/>
      <c r="D9" s="19"/>
      <c r="E9" s="2"/>
      <c r="F9" s="19">
        <f t="shared" si="0"/>
        <v>0</v>
      </c>
      <c r="G9" s="2"/>
      <c r="H9" s="3"/>
      <c r="I9" s="3"/>
      <c r="J9" s="3"/>
      <c r="K9" s="19">
        <f t="shared" si="1"/>
        <v>0</v>
      </c>
      <c r="L9" s="19">
        <f t="shared" si="2"/>
        <v>0</v>
      </c>
      <c r="M9" s="19">
        <f t="shared" si="3"/>
        <v>0</v>
      </c>
      <c r="N9" s="19">
        <f t="shared" si="4"/>
        <v>0</v>
      </c>
      <c r="O9" s="2"/>
    </row>
    <row r="10" spans="1:24" ht="18" customHeight="1" x14ac:dyDescent="0.2">
      <c r="A10" s="16" t="s">
        <v>41</v>
      </c>
      <c r="B10" s="2"/>
      <c r="C10" s="19"/>
      <c r="D10" s="19"/>
      <c r="E10" s="2"/>
      <c r="F10" s="19">
        <f t="shared" si="0"/>
        <v>0</v>
      </c>
      <c r="G10" s="2"/>
      <c r="H10" s="3"/>
      <c r="I10" s="3"/>
      <c r="J10" s="3"/>
      <c r="K10" s="19">
        <f t="shared" si="1"/>
        <v>0</v>
      </c>
      <c r="L10" s="19">
        <f t="shared" si="2"/>
        <v>0</v>
      </c>
      <c r="M10" s="19">
        <f t="shared" si="3"/>
        <v>0</v>
      </c>
      <c r="N10" s="19">
        <f t="shared" si="4"/>
        <v>0</v>
      </c>
      <c r="O10" s="2"/>
    </row>
    <row r="11" spans="1:24" ht="18" customHeight="1" x14ac:dyDescent="0.2">
      <c r="A11" s="16" t="s">
        <v>42</v>
      </c>
      <c r="B11" s="2"/>
      <c r="C11" s="19"/>
      <c r="D11" s="19"/>
      <c r="E11" s="2"/>
      <c r="F11" s="19">
        <f t="shared" si="0"/>
        <v>0</v>
      </c>
      <c r="G11" s="2"/>
      <c r="H11" s="3"/>
      <c r="I11" s="3"/>
      <c r="J11" s="3"/>
      <c r="K11" s="19">
        <f t="shared" si="1"/>
        <v>0</v>
      </c>
      <c r="L11" s="19">
        <f t="shared" si="2"/>
        <v>0</v>
      </c>
      <c r="M11" s="19">
        <f t="shared" si="3"/>
        <v>0</v>
      </c>
      <c r="N11" s="19">
        <f t="shared" si="4"/>
        <v>0</v>
      </c>
      <c r="O11" s="2"/>
    </row>
    <row r="12" spans="1:24" ht="18" customHeight="1" x14ac:dyDescent="0.2">
      <c r="A12" s="16" t="s">
        <v>43</v>
      </c>
      <c r="B12" s="2"/>
      <c r="C12" s="19"/>
      <c r="D12" s="19"/>
      <c r="E12" s="2"/>
      <c r="F12" s="19">
        <f t="shared" si="0"/>
        <v>0</v>
      </c>
      <c r="G12" s="2"/>
      <c r="H12" s="3"/>
      <c r="I12" s="3"/>
      <c r="J12" s="3"/>
      <c r="K12" s="19">
        <f t="shared" si="1"/>
        <v>0</v>
      </c>
      <c r="L12" s="19">
        <f t="shared" si="2"/>
        <v>0</v>
      </c>
      <c r="M12" s="19">
        <f t="shared" si="3"/>
        <v>0</v>
      </c>
      <c r="N12" s="19">
        <f t="shared" si="4"/>
        <v>0</v>
      </c>
      <c r="O12" s="2"/>
    </row>
    <row r="13" spans="1:24" ht="18" customHeight="1" x14ac:dyDescent="0.2">
      <c r="A13" s="16" t="s">
        <v>44</v>
      </c>
      <c r="B13" s="2"/>
      <c r="C13" s="19"/>
      <c r="D13" s="19"/>
      <c r="E13" s="2"/>
      <c r="F13" s="19">
        <f t="shared" si="0"/>
        <v>0</v>
      </c>
      <c r="G13" s="2"/>
      <c r="H13" s="3"/>
      <c r="I13" s="3"/>
      <c r="J13" s="3"/>
      <c r="K13" s="19">
        <f t="shared" si="1"/>
        <v>0</v>
      </c>
      <c r="L13" s="19">
        <f t="shared" si="2"/>
        <v>0</v>
      </c>
      <c r="M13" s="19">
        <f t="shared" si="3"/>
        <v>0</v>
      </c>
      <c r="N13" s="19">
        <f t="shared" si="4"/>
        <v>0</v>
      </c>
      <c r="O13" s="2"/>
    </row>
    <row r="14" spans="1:24" ht="18" customHeight="1" x14ac:dyDescent="0.2">
      <c r="A14" s="16" t="s">
        <v>45</v>
      </c>
      <c r="B14" s="2"/>
      <c r="C14" s="19"/>
      <c r="D14" s="19"/>
      <c r="E14" s="2"/>
      <c r="F14" s="19">
        <f t="shared" si="0"/>
        <v>0</v>
      </c>
      <c r="G14" s="2"/>
      <c r="H14" s="3"/>
      <c r="I14" s="3"/>
      <c r="J14" s="3"/>
      <c r="K14" s="19">
        <f t="shared" si="1"/>
        <v>0</v>
      </c>
      <c r="L14" s="19">
        <f t="shared" si="2"/>
        <v>0</v>
      </c>
      <c r="M14" s="19">
        <f t="shared" si="3"/>
        <v>0</v>
      </c>
      <c r="N14" s="19">
        <f t="shared" si="4"/>
        <v>0</v>
      </c>
      <c r="O14" s="2"/>
    </row>
    <row r="15" spans="1:24" ht="18" customHeight="1" x14ac:dyDescent="0.2">
      <c r="A15" s="16" t="s">
        <v>46</v>
      </c>
      <c r="B15" s="2"/>
      <c r="C15" s="19"/>
      <c r="D15" s="19"/>
      <c r="E15" s="2"/>
      <c r="F15" s="19">
        <f t="shared" si="0"/>
        <v>0</v>
      </c>
      <c r="G15" s="2"/>
      <c r="H15" s="3"/>
      <c r="I15" s="3"/>
      <c r="J15" s="3"/>
      <c r="K15" s="19">
        <f t="shared" si="1"/>
        <v>0</v>
      </c>
      <c r="L15" s="19">
        <f t="shared" si="2"/>
        <v>0</v>
      </c>
      <c r="M15" s="19">
        <f t="shared" si="3"/>
        <v>0</v>
      </c>
      <c r="N15" s="19">
        <f t="shared" si="4"/>
        <v>0</v>
      </c>
      <c r="O15" s="2"/>
    </row>
    <row r="16" spans="1:24" ht="18" customHeight="1" x14ac:dyDescent="0.2">
      <c r="A16" s="16" t="s">
        <v>47</v>
      </c>
      <c r="B16" s="2"/>
      <c r="C16" s="19"/>
      <c r="D16" s="19"/>
      <c r="E16" s="2"/>
      <c r="F16" s="19">
        <f t="shared" si="0"/>
        <v>0</v>
      </c>
      <c r="G16" s="2"/>
      <c r="H16" s="3"/>
      <c r="I16" s="3"/>
      <c r="J16" s="3"/>
      <c r="K16" s="19">
        <f t="shared" si="1"/>
        <v>0</v>
      </c>
      <c r="L16" s="19">
        <f t="shared" si="2"/>
        <v>0</v>
      </c>
      <c r="M16" s="19">
        <f t="shared" si="3"/>
        <v>0</v>
      </c>
      <c r="N16" s="19">
        <f t="shared" si="4"/>
        <v>0</v>
      </c>
      <c r="O16" s="2"/>
    </row>
    <row r="17" spans="1:15" ht="18" customHeight="1" x14ac:dyDescent="0.2">
      <c r="A17" s="16" t="s">
        <v>48</v>
      </c>
      <c r="B17" s="2"/>
      <c r="C17" s="19"/>
      <c r="D17" s="19"/>
      <c r="E17" s="2"/>
      <c r="F17" s="19">
        <f t="shared" si="0"/>
        <v>0</v>
      </c>
      <c r="G17" s="2"/>
      <c r="H17" s="3"/>
      <c r="I17" s="3"/>
      <c r="J17" s="3"/>
      <c r="K17" s="19">
        <f t="shared" si="1"/>
        <v>0</v>
      </c>
      <c r="L17" s="19">
        <f t="shared" si="2"/>
        <v>0</v>
      </c>
      <c r="M17" s="19">
        <f t="shared" si="3"/>
        <v>0</v>
      </c>
      <c r="N17" s="19">
        <f t="shared" si="4"/>
        <v>0</v>
      </c>
      <c r="O17" s="2"/>
    </row>
    <row r="18" spans="1:15" ht="18" customHeight="1" x14ac:dyDescent="0.2">
      <c r="A18" s="16"/>
      <c r="B18" s="15" t="s">
        <v>49</v>
      </c>
      <c r="C18" s="20">
        <f>SUM(C7:C17)</f>
        <v>0</v>
      </c>
      <c r="D18" s="20"/>
      <c r="E18" s="2"/>
      <c r="F18" s="20">
        <f>SUM(F7:F17)</f>
        <v>0</v>
      </c>
      <c r="G18" s="2"/>
      <c r="H18" s="3"/>
      <c r="I18" s="3"/>
      <c r="J18" s="3"/>
      <c r="K18" s="20">
        <f>SUM(K7:K17)</f>
        <v>0</v>
      </c>
      <c r="L18" s="20">
        <f>SUM(L7:L17)</f>
        <v>0</v>
      </c>
      <c r="M18" s="20">
        <f>SUM(M7:M17)</f>
        <v>0</v>
      </c>
      <c r="N18" s="20">
        <f>SUM(N7:N17)</f>
        <v>0</v>
      </c>
      <c r="O18" s="20">
        <f>SUM(O7:O17)</f>
        <v>0</v>
      </c>
    </row>
  </sheetData>
  <phoneticPr fontId="0" type="noConversion"/>
  <printOptions horizontalCentered="1"/>
  <pageMargins left="0.19685039370078741" right="0.19685039370078741" top="0.78740157480314965" bottom="0.59055118110236227" header="0.51181102362204722" footer="0.31496062992125984"/>
  <pageSetup paperSize="9" orientation="landscape" r:id="rId1"/>
  <headerFooter alignWithMargins="0">
    <oddFooter>&amp;L&amp;8&amp;F &amp;A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tabSelected="1" zoomScale="75" workbookViewId="0">
      <selection activeCell="W20" sqref="W20"/>
    </sheetView>
  </sheetViews>
  <sheetFormatPr baseColWidth="10" defaultRowHeight="15" x14ac:dyDescent="0.2"/>
  <cols>
    <col min="1" max="1" width="4.5703125" style="42" customWidth="1"/>
    <col min="2" max="2" width="27.42578125" style="42" customWidth="1"/>
    <col min="3" max="3" width="12.140625" style="42" customWidth="1"/>
    <col min="4" max="4" width="11.28515625" style="42" customWidth="1"/>
    <col min="5" max="5" width="11.85546875" style="42" customWidth="1"/>
    <col min="6" max="6" width="12.140625" style="42" customWidth="1"/>
    <col min="7" max="7" width="12.140625" style="52" customWidth="1"/>
    <col min="8" max="8" width="9.28515625" style="42" customWidth="1"/>
    <col min="9" max="9" width="7" style="52" customWidth="1"/>
    <col min="10" max="10" width="12.140625" style="42" customWidth="1"/>
    <col min="11" max="11" width="7.140625" style="42" customWidth="1"/>
    <col min="12" max="12" width="12.28515625" style="42" customWidth="1"/>
    <col min="13" max="13" width="11.42578125" style="42" customWidth="1"/>
    <col min="14" max="14" width="12.5703125" style="42" customWidth="1"/>
    <col min="15" max="16" width="12.7109375" style="42" customWidth="1"/>
    <col min="17" max="16384" width="11.42578125" style="42"/>
  </cols>
  <sheetData>
    <row r="1" spans="1:23" ht="15" customHeight="1" x14ac:dyDescent="0.2">
      <c r="A1" s="93" t="s">
        <v>50</v>
      </c>
      <c r="B1" s="94"/>
      <c r="C1" s="44"/>
      <c r="D1" s="44"/>
      <c r="E1" s="44"/>
      <c r="F1" s="45"/>
      <c r="G1" s="46"/>
      <c r="H1" s="45"/>
      <c r="I1" s="46"/>
      <c r="J1" s="47"/>
      <c r="K1" s="47"/>
      <c r="L1" s="84"/>
      <c r="M1" s="48"/>
      <c r="N1" s="48"/>
      <c r="O1" s="44"/>
      <c r="P1" s="44"/>
    </row>
    <row r="2" spans="1:23" s="50" customFormat="1" ht="15" customHeight="1" x14ac:dyDescent="0.2">
      <c r="A2" s="63"/>
      <c r="B2" s="83"/>
      <c r="C2" s="49"/>
      <c r="D2" s="49"/>
      <c r="E2" s="44"/>
      <c r="F2" s="44"/>
      <c r="G2" s="43"/>
      <c r="H2" s="44"/>
      <c r="I2" s="43"/>
      <c r="J2" s="44"/>
      <c r="K2" s="44"/>
      <c r="L2" s="44"/>
      <c r="M2" s="44"/>
      <c r="N2" s="44"/>
      <c r="O2" s="42"/>
      <c r="P2" s="42"/>
      <c r="Q2" s="42"/>
    </row>
    <row r="3" spans="1:23" s="50" customFormat="1" ht="15" customHeight="1" x14ac:dyDescent="0.2">
      <c r="A3" s="95"/>
      <c r="B3" s="96"/>
      <c r="C3" s="61">
        <v>1</v>
      </c>
      <c r="D3" s="61" t="s">
        <v>5</v>
      </c>
      <c r="E3" s="61" t="s">
        <v>6</v>
      </c>
      <c r="F3" s="61" t="s">
        <v>7</v>
      </c>
      <c r="G3" s="61" t="s">
        <v>8</v>
      </c>
      <c r="H3" s="61" t="s">
        <v>9</v>
      </c>
      <c r="I3" s="61" t="s">
        <v>10</v>
      </c>
      <c r="J3" s="61" t="s">
        <v>11</v>
      </c>
      <c r="K3" s="61" t="s">
        <v>12</v>
      </c>
      <c r="L3" s="61" t="s">
        <v>13</v>
      </c>
      <c r="M3" s="61" t="s">
        <v>14</v>
      </c>
      <c r="N3" s="61" t="s">
        <v>15</v>
      </c>
      <c r="O3" s="62" t="s">
        <v>16</v>
      </c>
      <c r="P3" s="61" t="s">
        <v>81</v>
      </c>
      <c r="Q3" s="42"/>
    </row>
    <row r="4" spans="1:23" s="51" customFormat="1" ht="147" customHeight="1" x14ac:dyDescent="0.2">
      <c r="A4" s="97"/>
      <c r="B4" s="98"/>
      <c r="C4" s="57" t="s">
        <v>79</v>
      </c>
      <c r="D4" s="56" t="s">
        <v>78</v>
      </c>
      <c r="E4" s="57" t="s">
        <v>51</v>
      </c>
      <c r="F4" s="56" t="s">
        <v>52</v>
      </c>
      <c r="G4" s="57" t="s">
        <v>23</v>
      </c>
      <c r="H4" s="56" t="s">
        <v>53</v>
      </c>
      <c r="I4" s="57" t="s">
        <v>54</v>
      </c>
      <c r="J4" s="56" t="s">
        <v>55</v>
      </c>
      <c r="K4" s="57" t="s">
        <v>74</v>
      </c>
      <c r="L4" s="57" t="s">
        <v>56</v>
      </c>
      <c r="M4" s="57" t="s">
        <v>57</v>
      </c>
      <c r="N4" s="56" t="s">
        <v>75</v>
      </c>
      <c r="O4" s="56" t="s">
        <v>77</v>
      </c>
      <c r="P4" s="56" t="s">
        <v>76</v>
      </c>
      <c r="Q4" s="42"/>
    </row>
    <row r="5" spans="1:23" ht="30" x14ac:dyDescent="0.2">
      <c r="A5" s="58" t="s">
        <v>32</v>
      </c>
      <c r="B5" s="59" t="s">
        <v>33</v>
      </c>
      <c r="C5" s="59" t="s">
        <v>80</v>
      </c>
      <c r="D5" s="59" t="s">
        <v>80</v>
      </c>
      <c r="E5" s="59" t="s">
        <v>34</v>
      </c>
      <c r="F5" s="59" t="s">
        <v>34</v>
      </c>
      <c r="G5" s="59" t="s">
        <v>35</v>
      </c>
      <c r="H5" s="59" t="s">
        <v>34</v>
      </c>
      <c r="I5" s="59" t="s">
        <v>35</v>
      </c>
      <c r="J5" s="59" t="s">
        <v>34</v>
      </c>
      <c r="K5" s="59" t="s">
        <v>34</v>
      </c>
      <c r="L5" s="60" t="s">
        <v>34</v>
      </c>
      <c r="M5" s="60" t="s">
        <v>34</v>
      </c>
      <c r="N5" s="60" t="s">
        <v>34</v>
      </c>
      <c r="O5" s="60" t="s">
        <v>34</v>
      </c>
      <c r="P5" s="60" t="s">
        <v>34</v>
      </c>
      <c r="R5" s="41"/>
      <c r="S5" s="41"/>
      <c r="T5" s="41"/>
      <c r="U5" s="41"/>
      <c r="V5" s="41"/>
      <c r="W5" s="41"/>
    </row>
    <row r="6" spans="1:23" ht="15" customHeight="1" x14ac:dyDescent="0.2">
      <c r="A6" s="64" t="s">
        <v>38</v>
      </c>
      <c r="B6" s="77"/>
      <c r="C6" s="78"/>
      <c r="D6" s="78"/>
      <c r="E6" s="65"/>
      <c r="F6" s="65"/>
      <c r="G6" s="65"/>
      <c r="H6" s="66">
        <f>IF(F6&lt;E6,F6-F6*G6%,E6-E6*G6%)</f>
        <v>0</v>
      </c>
      <c r="I6" s="67"/>
      <c r="J6" s="66">
        <f>H6-(H6*I6%)</f>
        <v>0</v>
      </c>
      <c r="K6" s="65"/>
      <c r="L6" s="66">
        <f>IF(F6&lt;E6,F6*G6%,E6*G6%)</f>
        <v>0</v>
      </c>
      <c r="M6" s="66">
        <f>H6-J6</f>
        <v>0</v>
      </c>
      <c r="N6" s="66">
        <f>IF(K6="",0,IF(K6&lt;J6,J6-K6,0))</f>
        <v>0</v>
      </c>
      <c r="O6" s="68">
        <f>IF(D6="",IF(C6="",0,L6+M6+N6),0)</f>
        <v>0</v>
      </c>
      <c r="P6" s="68">
        <f>IF(C6="",IF(D6="",0,L6+M6+N6),0)</f>
        <v>0</v>
      </c>
    </row>
    <row r="7" spans="1:23" ht="15" customHeight="1" x14ac:dyDescent="0.2">
      <c r="A7" s="64" t="s">
        <v>39</v>
      </c>
      <c r="B7" s="77"/>
      <c r="C7" s="78"/>
      <c r="D7" s="78"/>
      <c r="E7" s="65"/>
      <c r="F7" s="65"/>
      <c r="G7" s="65"/>
      <c r="H7" s="66">
        <f>IF(F7&lt;E7,F7-F7*G7%,E7-E7*G7%)</f>
        <v>0</v>
      </c>
      <c r="I7" s="67"/>
      <c r="J7" s="66">
        <f t="shared" ref="J7:J15" si="0">H7-(H7*I7%)</f>
        <v>0</v>
      </c>
      <c r="K7" s="65"/>
      <c r="L7" s="66">
        <f t="shared" ref="L7:L16" si="1">IF(F7&lt;E7,F7*G7%,E7*G7%)</f>
        <v>0</v>
      </c>
      <c r="M7" s="66">
        <f t="shared" ref="M7:M16" si="2">H7-J7</f>
        <v>0</v>
      </c>
      <c r="N7" s="66">
        <f t="shared" ref="N7:N16" si="3">IF(K7="",0,IF(K7&lt;J7,J7-K7,0))</f>
        <v>0</v>
      </c>
      <c r="O7" s="68">
        <f t="shared" ref="O7:O16" si="4">IF(D7="",IF(C7="",0,L7+M7+N7),0)</f>
        <v>0</v>
      </c>
      <c r="P7" s="68">
        <f t="shared" ref="P7:P16" si="5">IF(C7="",IF(D7="",0,L7+M7+N7),0)</f>
        <v>0</v>
      </c>
    </row>
    <row r="8" spans="1:23" ht="15" customHeight="1" x14ac:dyDescent="0.2">
      <c r="A8" s="64" t="s">
        <v>40</v>
      </c>
      <c r="B8" s="77"/>
      <c r="C8" s="78"/>
      <c r="D8" s="78"/>
      <c r="E8" s="65"/>
      <c r="F8" s="65"/>
      <c r="G8" s="65"/>
      <c r="H8" s="66">
        <f>IF(F8&lt;E8,F8-F8*G8%,E8-E8*G8%)</f>
        <v>0</v>
      </c>
      <c r="I8" s="67"/>
      <c r="J8" s="66">
        <f t="shared" si="0"/>
        <v>0</v>
      </c>
      <c r="K8" s="65"/>
      <c r="L8" s="66">
        <f t="shared" si="1"/>
        <v>0</v>
      </c>
      <c r="M8" s="66">
        <f t="shared" si="2"/>
        <v>0</v>
      </c>
      <c r="N8" s="66">
        <f t="shared" si="3"/>
        <v>0</v>
      </c>
      <c r="O8" s="68">
        <f t="shared" si="4"/>
        <v>0</v>
      </c>
      <c r="P8" s="68">
        <f t="shared" si="5"/>
        <v>0</v>
      </c>
    </row>
    <row r="9" spans="1:23" ht="15" customHeight="1" x14ac:dyDescent="0.2">
      <c r="A9" s="64" t="s">
        <v>41</v>
      </c>
      <c r="B9" s="77"/>
      <c r="C9" s="78"/>
      <c r="D9" s="78"/>
      <c r="E9" s="65"/>
      <c r="F9" s="65"/>
      <c r="G9" s="65"/>
      <c r="H9" s="66">
        <f t="shared" ref="H9:H15" si="6">IF(F9&lt;E9,F9-F9*G9%,E9-E9*G9%)</f>
        <v>0</v>
      </c>
      <c r="I9" s="67"/>
      <c r="J9" s="66">
        <f t="shared" si="0"/>
        <v>0</v>
      </c>
      <c r="K9" s="65"/>
      <c r="L9" s="66">
        <f t="shared" si="1"/>
        <v>0</v>
      </c>
      <c r="M9" s="66">
        <f t="shared" si="2"/>
        <v>0</v>
      </c>
      <c r="N9" s="66">
        <f t="shared" si="3"/>
        <v>0</v>
      </c>
      <c r="O9" s="68">
        <f t="shared" si="4"/>
        <v>0</v>
      </c>
      <c r="P9" s="68">
        <f t="shared" si="5"/>
        <v>0</v>
      </c>
    </row>
    <row r="10" spans="1:23" ht="15" customHeight="1" x14ac:dyDescent="0.2">
      <c r="A10" s="64" t="s">
        <v>42</v>
      </c>
      <c r="B10" s="77"/>
      <c r="C10" s="78"/>
      <c r="D10" s="78"/>
      <c r="E10" s="65"/>
      <c r="F10" s="65"/>
      <c r="G10" s="65"/>
      <c r="H10" s="66">
        <f t="shared" si="6"/>
        <v>0</v>
      </c>
      <c r="I10" s="67"/>
      <c r="J10" s="66">
        <f t="shared" si="0"/>
        <v>0</v>
      </c>
      <c r="K10" s="65"/>
      <c r="L10" s="66">
        <f t="shared" si="1"/>
        <v>0</v>
      </c>
      <c r="M10" s="66">
        <f t="shared" si="2"/>
        <v>0</v>
      </c>
      <c r="N10" s="66">
        <f t="shared" si="3"/>
        <v>0</v>
      </c>
      <c r="O10" s="68">
        <f t="shared" si="4"/>
        <v>0</v>
      </c>
      <c r="P10" s="68">
        <f t="shared" si="5"/>
        <v>0</v>
      </c>
    </row>
    <row r="11" spans="1:23" ht="15" customHeight="1" x14ac:dyDescent="0.2">
      <c r="A11" s="64" t="s">
        <v>43</v>
      </c>
      <c r="B11" s="77"/>
      <c r="C11" s="78"/>
      <c r="D11" s="78"/>
      <c r="E11" s="65"/>
      <c r="F11" s="65"/>
      <c r="G11" s="65"/>
      <c r="H11" s="66">
        <f t="shared" si="6"/>
        <v>0</v>
      </c>
      <c r="I11" s="67"/>
      <c r="J11" s="66">
        <f t="shared" si="0"/>
        <v>0</v>
      </c>
      <c r="K11" s="65"/>
      <c r="L11" s="66">
        <f t="shared" si="1"/>
        <v>0</v>
      </c>
      <c r="M11" s="66">
        <f t="shared" si="2"/>
        <v>0</v>
      </c>
      <c r="N11" s="66">
        <f t="shared" si="3"/>
        <v>0</v>
      </c>
      <c r="O11" s="68">
        <f t="shared" si="4"/>
        <v>0</v>
      </c>
      <c r="P11" s="68">
        <f t="shared" si="5"/>
        <v>0</v>
      </c>
    </row>
    <row r="12" spans="1:23" ht="15" customHeight="1" x14ac:dyDescent="0.2">
      <c r="A12" s="64" t="s">
        <v>44</v>
      </c>
      <c r="B12" s="77"/>
      <c r="C12" s="78"/>
      <c r="D12" s="78"/>
      <c r="E12" s="65"/>
      <c r="F12" s="65"/>
      <c r="G12" s="65"/>
      <c r="H12" s="66">
        <f t="shared" si="6"/>
        <v>0</v>
      </c>
      <c r="I12" s="67"/>
      <c r="J12" s="66">
        <f t="shared" si="0"/>
        <v>0</v>
      </c>
      <c r="K12" s="65"/>
      <c r="L12" s="66">
        <f t="shared" si="1"/>
        <v>0</v>
      </c>
      <c r="M12" s="66">
        <f t="shared" si="2"/>
        <v>0</v>
      </c>
      <c r="N12" s="66">
        <f t="shared" si="3"/>
        <v>0</v>
      </c>
      <c r="O12" s="68">
        <f t="shared" si="4"/>
        <v>0</v>
      </c>
      <c r="P12" s="68">
        <f t="shared" si="5"/>
        <v>0</v>
      </c>
    </row>
    <row r="13" spans="1:23" ht="15" customHeight="1" x14ac:dyDescent="0.2">
      <c r="A13" s="64" t="s">
        <v>45</v>
      </c>
      <c r="B13" s="77"/>
      <c r="C13" s="78"/>
      <c r="D13" s="78"/>
      <c r="E13" s="65"/>
      <c r="F13" s="65"/>
      <c r="G13" s="65"/>
      <c r="H13" s="66">
        <f t="shared" si="6"/>
        <v>0</v>
      </c>
      <c r="I13" s="67"/>
      <c r="J13" s="66">
        <f t="shared" si="0"/>
        <v>0</v>
      </c>
      <c r="K13" s="65"/>
      <c r="L13" s="66">
        <f t="shared" si="1"/>
        <v>0</v>
      </c>
      <c r="M13" s="66">
        <f t="shared" si="2"/>
        <v>0</v>
      </c>
      <c r="N13" s="66">
        <f t="shared" si="3"/>
        <v>0</v>
      </c>
      <c r="O13" s="68">
        <f t="shared" si="4"/>
        <v>0</v>
      </c>
      <c r="P13" s="68">
        <f t="shared" si="5"/>
        <v>0</v>
      </c>
    </row>
    <row r="14" spans="1:23" ht="15" customHeight="1" x14ac:dyDescent="0.2">
      <c r="A14" s="64" t="s">
        <v>46</v>
      </c>
      <c r="B14" s="77"/>
      <c r="C14" s="78"/>
      <c r="D14" s="78"/>
      <c r="E14" s="65"/>
      <c r="F14" s="65"/>
      <c r="G14" s="65"/>
      <c r="H14" s="66">
        <f t="shared" si="6"/>
        <v>0</v>
      </c>
      <c r="I14" s="67"/>
      <c r="J14" s="66">
        <f t="shared" si="0"/>
        <v>0</v>
      </c>
      <c r="K14" s="65"/>
      <c r="L14" s="66">
        <f t="shared" si="1"/>
        <v>0</v>
      </c>
      <c r="M14" s="66">
        <f t="shared" si="2"/>
        <v>0</v>
      </c>
      <c r="N14" s="66">
        <f t="shared" si="3"/>
        <v>0</v>
      </c>
      <c r="O14" s="68">
        <f t="shared" si="4"/>
        <v>0</v>
      </c>
      <c r="P14" s="68">
        <f t="shared" si="5"/>
        <v>0</v>
      </c>
    </row>
    <row r="15" spans="1:23" ht="15" customHeight="1" x14ac:dyDescent="0.2">
      <c r="A15" s="64" t="s">
        <v>47</v>
      </c>
      <c r="B15" s="77"/>
      <c r="C15" s="78"/>
      <c r="D15" s="78"/>
      <c r="E15" s="65"/>
      <c r="F15" s="65"/>
      <c r="G15" s="67"/>
      <c r="H15" s="66">
        <f t="shared" si="6"/>
        <v>0</v>
      </c>
      <c r="I15" s="67"/>
      <c r="J15" s="66">
        <f t="shared" si="0"/>
        <v>0</v>
      </c>
      <c r="K15" s="65"/>
      <c r="L15" s="66">
        <f t="shared" si="1"/>
        <v>0</v>
      </c>
      <c r="M15" s="66">
        <f t="shared" si="2"/>
        <v>0</v>
      </c>
      <c r="N15" s="66">
        <f t="shared" si="3"/>
        <v>0</v>
      </c>
      <c r="O15" s="68">
        <f t="shared" si="4"/>
        <v>0</v>
      </c>
      <c r="P15" s="68">
        <f t="shared" si="5"/>
        <v>0</v>
      </c>
    </row>
    <row r="16" spans="1:23" ht="15" customHeight="1" x14ac:dyDescent="0.2">
      <c r="A16" s="64" t="s">
        <v>48</v>
      </c>
      <c r="B16" s="77"/>
      <c r="C16" s="78"/>
      <c r="D16" s="78"/>
      <c r="E16" s="65"/>
      <c r="F16" s="65"/>
      <c r="G16" s="67"/>
      <c r="H16" s="66">
        <f>IF(F16&lt;E16,F16-F16*G16%,E16-E16*G16%)</f>
        <v>0</v>
      </c>
      <c r="I16" s="67"/>
      <c r="J16" s="66">
        <f>H16-(H16*I16%)</f>
        <v>0</v>
      </c>
      <c r="K16" s="65"/>
      <c r="L16" s="66">
        <f t="shared" si="1"/>
        <v>0</v>
      </c>
      <c r="M16" s="66">
        <f t="shared" si="2"/>
        <v>0</v>
      </c>
      <c r="N16" s="66">
        <f t="shared" si="3"/>
        <v>0</v>
      </c>
      <c r="O16" s="68">
        <f t="shared" si="4"/>
        <v>0</v>
      </c>
      <c r="P16" s="68">
        <f t="shared" si="5"/>
        <v>0</v>
      </c>
    </row>
    <row r="17" spans="1:16" x14ac:dyDescent="0.2">
      <c r="A17" s="69"/>
      <c r="B17" s="70"/>
      <c r="C17" s="71"/>
      <c r="D17" s="71"/>
      <c r="E17" s="71"/>
      <c r="F17" s="71"/>
      <c r="G17" s="72"/>
      <c r="H17" s="73" t="s">
        <v>58</v>
      </c>
      <c r="I17" s="72"/>
      <c r="J17" s="74" t="s">
        <v>59</v>
      </c>
      <c r="K17" s="75">
        <f t="shared" ref="K17:P17" si="7">SUM(K6:K16)</f>
        <v>0</v>
      </c>
      <c r="L17" s="75">
        <f t="shared" si="7"/>
        <v>0</v>
      </c>
      <c r="M17" s="76">
        <f t="shared" si="7"/>
        <v>0</v>
      </c>
      <c r="N17" s="76">
        <f t="shared" si="7"/>
        <v>0</v>
      </c>
      <c r="O17" s="76">
        <f t="shared" si="7"/>
        <v>0</v>
      </c>
      <c r="P17" s="75">
        <f t="shared" si="7"/>
        <v>0</v>
      </c>
    </row>
    <row r="18" spans="1:16" ht="15.75" x14ac:dyDescent="0.2">
      <c r="G18" s="42"/>
      <c r="H18" s="52"/>
      <c r="I18" s="42"/>
      <c r="J18" s="52"/>
      <c r="K18" s="52"/>
      <c r="L18" s="52"/>
      <c r="M18" s="92" t="s">
        <v>82</v>
      </c>
      <c r="N18" s="92"/>
      <c r="O18" s="92"/>
      <c r="P18" s="79">
        <f>O17+P17</f>
        <v>0</v>
      </c>
    </row>
    <row r="19" spans="1:16" x14ac:dyDescent="0.2">
      <c r="G19" s="42"/>
      <c r="I19" s="42"/>
    </row>
    <row r="20" spans="1:16" x14ac:dyDescent="0.2">
      <c r="A20" s="91" t="s">
        <v>64</v>
      </c>
      <c r="B20" s="91"/>
      <c r="C20" s="91"/>
      <c r="D20" s="91"/>
      <c r="E20" s="91"/>
      <c r="F20" s="91"/>
      <c r="G20" s="91"/>
      <c r="H20" s="55"/>
      <c r="I20" s="99" t="s">
        <v>71</v>
      </c>
      <c r="J20" s="100"/>
      <c r="K20" s="100"/>
      <c r="L20" s="100"/>
      <c r="M20" s="100"/>
      <c r="N20" s="100"/>
      <c r="O20" s="100"/>
      <c r="P20" s="100"/>
    </row>
    <row r="21" spans="1:16" ht="48.75" customHeight="1" x14ac:dyDescent="0.2">
      <c r="A21" s="90"/>
      <c r="B21" s="90"/>
      <c r="C21" s="80" t="s">
        <v>65</v>
      </c>
      <c r="D21" s="80" t="s">
        <v>86</v>
      </c>
      <c r="E21" s="80" t="s">
        <v>85</v>
      </c>
      <c r="F21" s="80" t="s">
        <v>83</v>
      </c>
      <c r="G21" s="80" t="s">
        <v>84</v>
      </c>
      <c r="H21" s="54"/>
      <c r="I21" s="90"/>
      <c r="J21" s="90"/>
      <c r="K21" s="90"/>
      <c r="L21" s="80" t="s">
        <v>65</v>
      </c>
      <c r="M21" s="80" t="s">
        <v>86</v>
      </c>
      <c r="N21" s="80" t="s">
        <v>85</v>
      </c>
      <c r="O21" s="80" t="s">
        <v>83</v>
      </c>
      <c r="P21" s="80" t="s">
        <v>84</v>
      </c>
    </row>
    <row r="22" spans="1:16" ht="17.25" customHeight="1" x14ac:dyDescent="0.2">
      <c r="A22" s="89" t="s">
        <v>66</v>
      </c>
      <c r="B22" s="89"/>
      <c r="C22" s="81">
        <f>COUNTIF(G6:G16,25)</f>
        <v>0</v>
      </c>
      <c r="D22" s="81">
        <f>COUNTIFS(G6:G16,25,C6:C16,"*")</f>
        <v>0</v>
      </c>
      <c r="E22" s="81">
        <f>COUNTIFS(G6:G16,25,D6:D16,"*")</f>
        <v>0</v>
      </c>
      <c r="F22" s="82">
        <f>SUMIFS(L6:L16,C6:C16,"*",G6:G16,25)</f>
        <v>0</v>
      </c>
      <c r="G22" s="82">
        <f>SUMIFS(L6:L16,D6:D16,"*",G6:G16,25)</f>
        <v>0</v>
      </c>
      <c r="H22" s="55"/>
      <c r="I22" s="89" t="s">
        <v>68</v>
      </c>
      <c r="J22" s="89"/>
      <c r="K22" s="89"/>
      <c r="L22" s="81">
        <f>COUNTIF(I6:I16,30)</f>
        <v>0</v>
      </c>
      <c r="M22" s="81">
        <f>COUNTIFS(I6:I16,30,C6:C16,"*")</f>
        <v>0</v>
      </c>
      <c r="N22" s="81">
        <f>COUNTIFS(I6:I16,30,D6:D16,"*")</f>
        <v>0</v>
      </c>
      <c r="O22" s="82">
        <f>SUMIFS(M6:M16,C6:C16,"*",I6:I16,30)</f>
        <v>0</v>
      </c>
      <c r="P22" s="82">
        <f>SUMIFS(M6:M16,D6:D16,"*",I6:I16,30)</f>
        <v>0</v>
      </c>
    </row>
    <row r="23" spans="1:16" x14ac:dyDescent="0.2">
      <c r="A23" s="89" t="s">
        <v>72</v>
      </c>
      <c r="B23" s="89"/>
      <c r="C23" s="81">
        <f>COUNTIF(G6:G16,50)</f>
        <v>0</v>
      </c>
      <c r="D23" s="81">
        <f>COUNTIFS(G6:G16,50,C6:C16,"*")</f>
        <v>0</v>
      </c>
      <c r="E23" s="81">
        <f>COUNTIFS(G6:G16,25,D6:D16,"*")</f>
        <v>0</v>
      </c>
      <c r="F23" s="82">
        <f>SUMIFS(L6:L16,C6:C16,"*",G6:G16,50)</f>
        <v>0</v>
      </c>
      <c r="G23" s="82">
        <f>SUMIFS(L6:L16,D6:D16,"*",G6:G16,50)</f>
        <v>0</v>
      </c>
      <c r="H23" s="55"/>
      <c r="I23" s="89" t="s">
        <v>69</v>
      </c>
      <c r="J23" s="89"/>
      <c r="K23" s="89"/>
      <c r="L23" s="81">
        <f>COUNTIF(I6:I16,60)</f>
        <v>0</v>
      </c>
      <c r="M23" s="81">
        <f>COUNTIFS(I6:I16,60,C6:C16,"*")</f>
        <v>0</v>
      </c>
      <c r="N23" s="81">
        <f>COUNTIFS(I6:I16,60,D6:D16,"*")</f>
        <v>0</v>
      </c>
      <c r="O23" s="82">
        <f>SUMIFS(M6:M16,C6:C16,"*",I6:I16,60)</f>
        <v>0</v>
      </c>
      <c r="P23" s="82">
        <f>SUMIFS(M6:M16,D6:D16,"*",I6:I16,60)</f>
        <v>0</v>
      </c>
    </row>
    <row r="24" spans="1:16" ht="14.25" customHeight="1" x14ac:dyDescent="0.2">
      <c r="A24" s="89" t="s">
        <v>73</v>
      </c>
      <c r="B24" s="89"/>
      <c r="C24" s="81">
        <f>COUNTIF(G6:G16,75)</f>
        <v>0</v>
      </c>
      <c r="D24" s="81">
        <f>COUNTIFS(G6:G16,75,C6:C16,"*")</f>
        <v>0</v>
      </c>
      <c r="E24" s="81">
        <f>COUNTIFS(G6:G16,25,D6:D16,"*")</f>
        <v>0</v>
      </c>
      <c r="F24" s="82">
        <f>SUMIFS(L6:L16,C6:C16,"*",G6:G16,75)</f>
        <v>0</v>
      </c>
      <c r="G24" s="82">
        <f>SUMIFS(L6:L16,D6:D16,"*",G6:G16,75)</f>
        <v>0</v>
      </c>
      <c r="H24" s="55"/>
      <c r="I24" s="89" t="s">
        <v>70</v>
      </c>
      <c r="J24" s="89"/>
      <c r="K24" s="89"/>
      <c r="L24" s="81">
        <f>COUNTIF(I6:I16,90)</f>
        <v>0</v>
      </c>
      <c r="M24" s="81">
        <f>COUNTIFS(I6:I16,90,C6:C16,"*")</f>
        <v>0</v>
      </c>
      <c r="N24" s="81">
        <f>COUNTIFS(I6:I16,90,D6:D16,"*")</f>
        <v>0</v>
      </c>
      <c r="O24" s="82">
        <f>SUMIFS(M6:M16,C6:C16,"*",I6:I16,90)</f>
        <v>0</v>
      </c>
      <c r="P24" s="82">
        <f>SUMIFS(M6:M16,D6:D16,"*",I6:I16,90)</f>
        <v>0</v>
      </c>
    </row>
    <row r="25" spans="1:16" x14ac:dyDescent="0.2">
      <c r="A25" s="89" t="s">
        <v>67</v>
      </c>
      <c r="B25" s="89"/>
      <c r="C25" s="81">
        <f>COUNTIF(G6:G16,100)</f>
        <v>0</v>
      </c>
      <c r="D25" s="81">
        <f>COUNTIFS(G6:G16,100,C6:C16,"*")</f>
        <v>0</v>
      </c>
      <c r="E25" s="81">
        <f>COUNTIFS(G6:G16,25,D6:D16,"*")</f>
        <v>0</v>
      </c>
      <c r="F25" s="82">
        <f>SUMIFS(L6:L16,C6:C16,"*",G6:G16,100)</f>
        <v>0</v>
      </c>
      <c r="G25" s="82">
        <f>SUMIFS(L6:L16,D6:D16,"*",G6:G16,100)</f>
        <v>0</v>
      </c>
      <c r="I25" s="42"/>
    </row>
    <row r="26" spans="1:16" x14ac:dyDescent="0.2">
      <c r="I26" s="42"/>
    </row>
    <row r="27" spans="1:16" ht="15" customHeight="1" x14ac:dyDescent="0.2">
      <c r="A27" s="85" t="s">
        <v>60</v>
      </c>
      <c r="B27" s="85"/>
      <c r="C27" s="85"/>
      <c r="D27" s="85"/>
      <c r="E27" s="85"/>
      <c r="F27" s="85"/>
      <c r="G27" s="85"/>
      <c r="H27" s="85"/>
      <c r="I27" s="85"/>
      <c r="J27" s="85"/>
      <c r="K27" s="85"/>
      <c r="L27" s="85"/>
      <c r="M27" s="85"/>
      <c r="N27" s="85"/>
      <c r="O27" s="85"/>
      <c r="P27" s="85"/>
    </row>
    <row r="28" spans="1:16" ht="15.75" x14ac:dyDescent="0.2">
      <c r="B28" s="53"/>
      <c r="G28" s="42"/>
      <c r="I28" s="42"/>
    </row>
    <row r="29" spans="1:16" x14ac:dyDescent="0.2">
      <c r="G29" s="42"/>
      <c r="I29" s="42"/>
    </row>
    <row r="30" spans="1:16" ht="18" x14ac:dyDescent="0.2">
      <c r="A30" s="86" t="s">
        <v>61</v>
      </c>
      <c r="B30" s="86"/>
      <c r="C30" s="86"/>
      <c r="D30" s="86"/>
      <c r="E30" s="86"/>
      <c r="F30" s="86"/>
      <c r="G30" s="42"/>
      <c r="H30" s="86" t="s">
        <v>62</v>
      </c>
      <c r="I30" s="86"/>
      <c r="J30" s="86"/>
      <c r="K30" s="86"/>
      <c r="L30" s="86"/>
      <c r="M30" s="86"/>
      <c r="N30" s="86"/>
    </row>
    <row r="31" spans="1:16" x14ac:dyDescent="0.2">
      <c r="A31" s="87" t="s">
        <v>63</v>
      </c>
      <c r="B31" s="87"/>
      <c r="C31" s="87"/>
      <c r="G31" s="42"/>
      <c r="H31" s="87" t="s">
        <v>87</v>
      </c>
      <c r="I31" s="87"/>
      <c r="J31" s="87"/>
      <c r="K31" s="87"/>
      <c r="L31" s="87"/>
      <c r="M31" s="87"/>
      <c r="N31" s="87"/>
    </row>
    <row r="33" spans="1:16" ht="16.5" x14ac:dyDescent="0.2">
      <c r="A33" s="88" t="s">
        <v>88</v>
      </c>
      <c r="B33" s="88"/>
      <c r="C33" s="88"/>
      <c r="D33" s="88"/>
      <c r="E33" s="88"/>
      <c r="F33" s="88"/>
      <c r="G33" s="88"/>
      <c r="H33" s="88"/>
      <c r="I33" s="88"/>
      <c r="J33" s="88"/>
      <c r="K33" s="88"/>
      <c r="L33" s="88"/>
      <c r="M33" s="88"/>
      <c r="N33" s="88"/>
      <c r="O33" s="88"/>
      <c r="P33" s="88"/>
    </row>
    <row r="34" spans="1:16" ht="15.75" x14ac:dyDescent="0.2">
      <c r="B34" s="53"/>
      <c r="C34" s="53"/>
      <c r="D34" s="53"/>
      <c r="E34" s="53"/>
      <c r="G34" s="42"/>
      <c r="H34" s="52"/>
      <c r="I34" s="42"/>
      <c r="J34" s="52"/>
      <c r="K34" s="52"/>
      <c r="L34" s="52"/>
    </row>
    <row r="35" spans="1:16" x14ac:dyDescent="0.2">
      <c r="G35" s="42"/>
      <c r="I35" s="42"/>
    </row>
  </sheetData>
  <mergeCells count="21">
    <mergeCell ref="A1:B1"/>
    <mergeCell ref="A3:B3"/>
    <mergeCell ref="A4:B4"/>
    <mergeCell ref="I20:P20"/>
    <mergeCell ref="A22:B22"/>
    <mergeCell ref="A23:B23"/>
    <mergeCell ref="A24:B24"/>
    <mergeCell ref="A25:B25"/>
    <mergeCell ref="A21:B21"/>
    <mergeCell ref="A20:G20"/>
    <mergeCell ref="M18:O18"/>
    <mergeCell ref="I21:K21"/>
    <mergeCell ref="I22:K22"/>
    <mergeCell ref="I23:K23"/>
    <mergeCell ref="I24:K24"/>
    <mergeCell ref="A27:P27"/>
    <mergeCell ref="A30:F30"/>
    <mergeCell ref="A31:C31"/>
    <mergeCell ref="H30:N30"/>
    <mergeCell ref="H31:N31"/>
    <mergeCell ref="A33:P33"/>
  </mergeCells>
  <phoneticPr fontId="0" type="noConversion"/>
  <printOptions horizontalCentered="1" verticalCentered="1"/>
  <pageMargins left="7.874015748031496E-2" right="7.874015748031496E-2" top="7.874015748031496E-2" bottom="7.874015748031496E-2" header="7.874015748031496E-2" footer="7.874015748031496E-2"/>
  <pageSetup paperSize="9" scale="80" orientation="landscape" r:id="rId1"/>
  <headerFooter alignWithMargins="0">
    <oddHeader xml:space="preserve">&amp;R&amp;"Arial,Fett"&amp;14Anlage 2
&amp;12Fachdienst 3.1 - Kinder, Jugend und Sport </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Mustergeb.-Satzung 30 %</vt:lpstr>
      <vt:lpstr>Abrechnung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Kreis</dc:creator>
  <cp:lastModifiedBy>Stiller, Andrea (Kreis-RD)</cp:lastModifiedBy>
  <cp:lastPrinted>2015-07-24T06:48:39Z</cp:lastPrinted>
  <dcterms:created xsi:type="dcterms:W3CDTF">2011-11-15T09:13:42Z</dcterms:created>
  <dcterms:modified xsi:type="dcterms:W3CDTF">2015-11-17T11:14:49Z</dcterms:modified>
</cp:coreProperties>
</file>